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ERC Publications\Maria\"/>
    </mc:Choice>
  </mc:AlternateContent>
  <bookViews>
    <workbookView xWindow="0" yWindow="0" windowWidth="28800" windowHeight="12435"/>
  </bookViews>
  <sheets>
    <sheet name="inpatient" sheetId="2" r:id="rId1"/>
    <sheet name="non-inpatient" sheetId="3" r:id="rId2"/>
    <sheet name="CI inpatient" sheetId="4" r:id="rId3"/>
    <sheet name="CI non-inpatient" sheetId="5" r:id="rId4"/>
  </sheets>
  <calcPr calcId="152511"/>
</workbook>
</file>

<file path=xl/calcChain.xml><?xml version="1.0" encoding="utf-8"?>
<calcChain xmlns="http://schemas.openxmlformats.org/spreadsheetml/2006/main">
  <c r="M10" i="2" l="1"/>
  <c r="M8" i="2"/>
  <c r="M23" i="3" l="1"/>
  <c r="M6" i="3"/>
  <c r="J5" i="3"/>
  <c r="M5" i="3" s="1"/>
  <c r="Q4" i="2"/>
  <c r="J4" i="3"/>
  <c r="M4" i="3" s="1"/>
  <c r="J4" i="2"/>
  <c r="Q23" i="2"/>
  <c r="M23" i="2"/>
  <c r="M4" i="2" l="1"/>
  <c r="J17" i="3" l="1"/>
  <c r="M17" i="3" s="1"/>
  <c r="J18" i="3"/>
  <c r="M18" i="3" s="1"/>
  <c r="J19" i="3"/>
  <c r="M19" i="3" s="1"/>
  <c r="J20" i="3"/>
  <c r="M20" i="3" s="1"/>
  <c r="J21" i="3"/>
  <c r="M21" i="3" s="1"/>
  <c r="J22" i="3"/>
  <c r="M22" i="3" s="1"/>
  <c r="J16" i="3"/>
  <c r="M16" i="3" s="1"/>
  <c r="J9" i="3"/>
  <c r="M9" i="3" s="1"/>
  <c r="J10" i="3"/>
  <c r="M10" i="3" s="1"/>
  <c r="J11" i="3"/>
  <c r="M11" i="3" s="1"/>
  <c r="J12" i="3"/>
  <c r="M12" i="3" s="1"/>
  <c r="J13" i="3"/>
  <c r="M13" i="3" s="1"/>
  <c r="J14" i="3"/>
  <c r="M14" i="3" s="1"/>
  <c r="J8" i="3"/>
  <c r="M8" i="3" s="1"/>
  <c r="J18" i="2"/>
  <c r="J19" i="2"/>
  <c r="J20" i="2"/>
  <c r="J21" i="2"/>
  <c r="J22" i="2"/>
  <c r="J17" i="2"/>
  <c r="J8" i="2"/>
  <c r="J9" i="2"/>
  <c r="J10" i="2"/>
  <c r="J11" i="2"/>
  <c r="J12" i="2"/>
  <c r="J13" i="2"/>
  <c r="J14" i="2"/>
  <c r="J15" i="2"/>
  <c r="J7" i="2"/>
  <c r="J5" i="2"/>
  <c r="Q11" i="2" l="1"/>
  <c r="M11" i="2"/>
  <c r="Q14" i="2"/>
  <c r="M14" i="2"/>
  <c r="Q22" i="2"/>
  <c r="M22" i="2"/>
  <c r="Q18" i="2"/>
  <c r="M18" i="2"/>
  <c r="M5" i="2"/>
  <c r="Q5" i="2"/>
  <c r="Q13" i="2"/>
  <c r="M13" i="2"/>
  <c r="Q9" i="2"/>
  <c r="M9" i="2"/>
  <c r="M21" i="2"/>
  <c r="Q21" i="2"/>
  <c r="M15" i="2"/>
  <c r="Q15" i="2"/>
  <c r="M17" i="2"/>
  <c r="Q17" i="2"/>
  <c r="Q19" i="2"/>
  <c r="M19" i="2"/>
  <c r="Q10" i="2"/>
  <c r="M12" i="2"/>
  <c r="Q12" i="2"/>
  <c r="Q8" i="2"/>
  <c r="Q20" i="2"/>
  <c r="M20" i="2"/>
  <c r="Q7" i="2"/>
  <c r="M7" i="2"/>
  <c r="M25" i="3"/>
  <c r="F8" i="3" s="1"/>
  <c r="F9" i="3" s="1"/>
  <c r="M25" i="2" l="1"/>
  <c r="F7" i="2" s="1"/>
  <c r="Q25" i="2"/>
  <c r="F8" i="2" s="1"/>
  <c r="F9" i="2" l="1"/>
</calcChain>
</file>

<file path=xl/sharedStrings.xml><?xml version="1.0" encoding="utf-8"?>
<sst xmlns="http://schemas.openxmlformats.org/spreadsheetml/2006/main" count="678" uniqueCount="68">
  <si>
    <t>UKPDS Diabetes Complications Cost Calculator  2013</t>
  </si>
  <si>
    <t>Coefficient Summary</t>
  </si>
  <si>
    <t>Hospital part 1</t>
  </si>
  <si>
    <t>Hospital part 2</t>
  </si>
  <si>
    <t>Select the patient characteristics below and read off results</t>
  </si>
  <si>
    <t xml:space="preserve">Variable </t>
  </si>
  <si>
    <t>Event indicator</t>
  </si>
  <si>
    <t xml:space="preserve">Coefficient </t>
  </si>
  <si>
    <t xml:space="preserve">Standard error </t>
  </si>
  <si>
    <t>Patient's age in years</t>
  </si>
  <si>
    <t>Male?</t>
  </si>
  <si>
    <t xml:space="preserve">Events during year indicator </t>
  </si>
  <si>
    <t>Results</t>
  </si>
  <si>
    <t>Fatal myocardial infarction</t>
  </si>
  <si>
    <t>Probability of attending hospital</t>
  </si>
  <si>
    <t>Non fatal MI</t>
  </si>
  <si>
    <t>Cost of hospital care conditional on admission</t>
  </si>
  <si>
    <t>Fatal stroke</t>
  </si>
  <si>
    <t>Estimated hospital cost per year (product of above)</t>
  </si>
  <si>
    <t>Non fatal stroke</t>
  </si>
  <si>
    <t>Fata IHD</t>
  </si>
  <si>
    <t>Fatal IHD</t>
  </si>
  <si>
    <t>IHD</t>
  </si>
  <si>
    <t>Angina (IHD)</t>
  </si>
  <si>
    <t>Heart failure</t>
  </si>
  <si>
    <t>Blindness in one eye</t>
  </si>
  <si>
    <t>Amputation</t>
  </si>
  <si>
    <t>History of Event indicator</t>
  </si>
  <si>
    <t xml:space="preserve">Constant </t>
  </si>
  <si>
    <t>Probability</t>
  </si>
  <si>
    <t>Cost</t>
  </si>
  <si>
    <t>Probability of incurring non-hospital costs</t>
  </si>
  <si>
    <t>Cost of non-hospital care conditional on incurring costs</t>
  </si>
  <si>
    <t>Ischaemic Heart disease</t>
  </si>
  <si>
    <t>Estimated non-hospital costs per year</t>
  </si>
  <si>
    <t>Cataract extraction</t>
  </si>
  <si>
    <t>Questionnaire other than 1</t>
  </si>
  <si>
    <t>Tables with confidence intervals for selected ages 50 thorough 85 (at intervals of 5 years) for males and females patients</t>
  </si>
  <si>
    <t>MALE</t>
  </si>
  <si>
    <t>FEMALE</t>
  </si>
  <si>
    <t>AGE 50</t>
  </si>
  <si>
    <t>(1) hosp</t>
  </si>
  <si>
    <t>(2) cost</t>
  </si>
  <si>
    <t>(3) hosp*cost</t>
  </si>
  <si>
    <t>Mean</t>
  </si>
  <si>
    <t>95% CI U</t>
  </si>
  <si>
    <t>95% CI L</t>
  </si>
  <si>
    <t>no event</t>
  </si>
  <si>
    <t>Event during year indicator</t>
  </si>
  <si>
    <t>mi</t>
  </si>
  <si>
    <t>ihd</t>
  </si>
  <si>
    <t>stroke</t>
  </si>
  <si>
    <t>hf</t>
  </si>
  <si>
    <t>amp</t>
  </si>
  <si>
    <t>blind</t>
  </si>
  <si>
    <t>fatal mi</t>
  </si>
  <si>
    <t>fatal ihd</t>
  </si>
  <si>
    <t>fatal stroke</t>
  </si>
  <si>
    <t>History</t>
  </si>
  <si>
    <t>AGE 55</t>
  </si>
  <si>
    <t>AGE 60</t>
  </si>
  <si>
    <t>AGE 65</t>
  </si>
  <si>
    <t>AGE 70</t>
  </si>
  <si>
    <t>AGE 75</t>
  </si>
  <si>
    <t>AGE 80</t>
  </si>
  <si>
    <t>AGE 85</t>
  </si>
  <si>
    <t>cataract extr.</t>
  </si>
  <si>
    <t>Male=1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</si>
</sst>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0"/>
    <numFmt numFmtId="165" formatCode="_-* #,##0.00000_-;\-* #,##0.00000_-;_-* &quot;-&quot;??_-;_-@_-"/>
    <numFmt numFmtId="166" formatCode="_-&quot;£&quot;* #,##0_-;\-&quot;£&quot;* #,##0_-;_-&quot;£&quot;* &quot;-&quot;??_-;_-@_-"/>
    <numFmt numFmtId="167" formatCode="0.000"/>
    <numFmt numFmtId="168" formatCode="0.000%"/>
    <numFmt numFmtId="169" formatCode="0.0000000"/>
    <numFmt numFmtId="170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8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" fillId="0" borderId="15" applyNumberFormat="0" applyFill="0" applyAlignment="0" applyProtection="0"/>
    <xf numFmtId="0" fontId="2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16" applyNumberFormat="0" applyAlignment="0" applyProtection="0"/>
    <xf numFmtId="0" fontId="33" fillId="8" borderId="17" applyNumberFormat="0" applyAlignment="0" applyProtection="0"/>
    <xf numFmtId="0" fontId="34" fillId="8" borderId="16" applyNumberFormat="0" applyAlignment="0" applyProtection="0"/>
    <xf numFmtId="0" fontId="35" fillId="0" borderId="18" applyNumberFormat="0" applyFill="0" applyAlignment="0" applyProtection="0"/>
    <xf numFmtId="0" fontId="36" fillId="9" borderId="19" applyNumberFormat="0" applyAlignment="0" applyProtection="0"/>
    <xf numFmtId="0" fontId="37" fillId="0" borderId="0" applyNumberFormat="0" applyFill="0" applyBorder="0" applyAlignment="0" applyProtection="0"/>
    <xf numFmtId="0" fontId="1" fillId="10" borderId="20" applyNumberFormat="0" applyFont="0" applyAlignment="0" applyProtection="0"/>
    <xf numFmtId="0" fontId="38" fillId="0" borderId="0" applyNumberFormat="0" applyFill="0" applyBorder="0" applyAlignment="0" applyProtection="0"/>
    <xf numFmtId="0" fontId="3" fillId="0" borderId="21" applyNumberFormat="0" applyFill="0" applyAlignment="0" applyProtection="0"/>
    <xf numFmtId="0" fontId="3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6" fillId="2" borderId="0" xfId="3" applyFont="1" applyFill="1" applyBorder="1"/>
    <xf numFmtId="0" fontId="10" fillId="0" borderId="0" xfId="0" applyFont="1" applyFill="1"/>
    <xf numFmtId="0" fontId="10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3" fillId="0" borderId="0" xfId="0" applyFont="1"/>
    <xf numFmtId="0" fontId="0" fillId="0" borderId="0" xfId="0" applyAlignment="1">
      <alignment horizontal="center" vertical="top" wrapText="1"/>
    </xf>
    <xf numFmtId="164" fontId="14" fillId="0" borderId="0" xfId="0" applyNumberFormat="1" applyFont="1" applyAlignment="1">
      <alignment horizontal="center"/>
    </xf>
    <xf numFmtId="164" fontId="15" fillId="0" borderId="1" xfId="0" applyNumberFormat="1" applyFont="1" applyBorder="1"/>
    <xf numFmtId="164" fontId="0" fillId="0" borderId="0" xfId="0" applyNumberFormat="1"/>
    <xf numFmtId="165" fontId="3" fillId="0" borderId="0" xfId="4" applyNumberFormat="1" applyFont="1"/>
    <xf numFmtId="166" fontId="11" fillId="2" borderId="2" xfId="0" applyNumberFormat="1" applyFont="1" applyFill="1" applyBorder="1"/>
    <xf numFmtId="44" fontId="11" fillId="2" borderId="2" xfId="2" applyFont="1" applyFill="1" applyBorder="1"/>
    <xf numFmtId="0" fontId="0" fillId="0" borderId="0" xfId="0"/>
    <xf numFmtId="0" fontId="10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3" borderId="0" xfId="0" applyFont="1" applyFill="1"/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0" xfId="3" applyFont="1" applyFill="1" applyBorder="1"/>
    <xf numFmtId="0" fontId="0" fillId="3" borderId="0" xfId="0" applyFill="1" applyBorder="1"/>
    <xf numFmtId="0" fontId="3" fillId="3" borderId="0" xfId="0" applyFont="1" applyFill="1" applyBorder="1"/>
    <xf numFmtId="0" fontId="7" fillId="3" borderId="0" xfId="3" applyFont="1" applyFill="1" applyBorder="1"/>
    <xf numFmtId="0" fontId="12" fillId="0" borderId="0" xfId="0" applyFont="1" applyFill="1"/>
    <xf numFmtId="0" fontId="5" fillId="0" borderId="0" xfId="3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13" fillId="0" borderId="0" xfId="0" applyFont="1" applyFill="1"/>
    <xf numFmtId="0" fontId="15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2" fillId="3" borderId="2" xfId="0" applyFont="1" applyFill="1" applyBorder="1"/>
    <xf numFmtId="164" fontId="3" fillId="0" borderId="0" xfId="0" applyNumberFormat="1" applyFont="1"/>
    <xf numFmtId="166" fontId="3" fillId="0" borderId="0" xfId="5" applyNumberFormat="1" applyFont="1"/>
    <xf numFmtId="44" fontId="2" fillId="3" borderId="2" xfId="0" applyNumberFormat="1" applyFont="1" applyFill="1" applyBorder="1"/>
    <xf numFmtId="44" fontId="2" fillId="3" borderId="2" xfId="2" applyFont="1" applyFill="1" applyBorder="1"/>
    <xf numFmtId="43" fontId="0" fillId="0" borderId="0" xfId="1" applyFont="1"/>
    <xf numFmtId="2" fontId="0" fillId="0" borderId="0" xfId="0" applyNumberFormat="1"/>
    <xf numFmtId="0" fontId="17" fillId="0" borderId="0" xfId="0" applyFont="1"/>
    <xf numFmtId="0" fontId="0" fillId="0" borderId="3" xfId="0" applyBorder="1"/>
    <xf numFmtId="0" fontId="20" fillId="0" borderId="6" xfId="0" applyFont="1" applyBorder="1"/>
    <xf numFmtId="43" fontId="19" fillId="0" borderId="6" xfId="1" applyFont="1" applyBorder="1"/>
    <xf numFmtId="0" fontId="20" fillId="0" borderId="0" xfId="0" applyFont="1" applyBorder="1"/>
    <xf numFmtId="43" fontId="0" fillId="0" borderId="4" xfId="1" applyFont="1" applyBorder="1"/>
    <xf numFmtId="43" fontId="0" fillId="0" borderId="3" xfId="1" applyFont="1" applyBorder="1"/>
    <xf numFmtId="43" fontId="0" fillId="0" borderId="5" xfId="1" applyFont="1" applyBorder="1"/>
    <xf numFmtId="10" fontId="0" fillId="0" borderId="4" xfId="6" applyNumberFormat="1" applyFont="1" applyBorder="1"/>
    <xf numFmtId="10" fontId="0" fillId="0" borderId="3" xfId="6" applyNumberFormat="1" applyFont="1" applyBorder="1"/>
    <xf numFmtId="0" fontId="21" fillId="0" borderId="0" xfId="0" applyFont="1" applyBorder="1"/>
    <xf numFmtId="43" fontId="0" fillId="0" borderId="9" xfId="1" applyFont="1" applyBorder="1"/>
    <xf numFmtId="43" fontId="0" fillId="0" borderId="0" xfId="1" applyFont="1" applyBorder="1"/>
    <xf numFmtId="43" fontId="0" fillId="0" borderId="10" xfId="1" applyFont="1" applyBorder="1"/>
    <xf numFmtId="10" fontId="0" fillId="0" borderId="9" xfId="6" applyNumberFormat="1" applyFont="1" applyBorder="1"/>
    <xf numFmtId="10" fontId="0" fillId="0" borderId="0" xfId="6" applyNumberFormat="1" applyFont="1" applyBorder="1"/>
    <xf numFmtId="43" fontId="0" fillId="0" borderId="7" xfId="1" applyFont="1" applyBorder="1"/>
    <xf numFmtId="43" fontId="0" fillId="0" borderId="6" xfId="1" applyFont="1" applyBorder="1"/>
    <xf numFmtId="43" fontId="0" fillId="0" borderId="8" xfId="1" applyFont="1" applyBorder="1"/>
    <xf numFmtId="10" fontId="0" fillId="0" borderId="7" xfId="6" applyNumberFormat="1" applyFont="1" applyBorder="1"/>
    <xf numFmtId="10" fontId="0" fillId="0" borderId="6" xfId="6" applyNumberFormat="1" applyFont="1" applyBorder="1"/>
    <xf numFmtId="43" fontId="17" fillId="0" borderId="0" xfId="1" applyFont="1"/>
    <xf numFmtId="43" fontId="2" fillId="0" borderId="0" xfId="1" applyFont="1"/>
    <xf numFmtId="43" fontId="18" fillId="0" borderId="0" xfId="1" applyFont="1"/>
    <xf numFmtId="43" fontId="3" fillId="0" borderId="0" xfId="1" applyFont="1"/>
    <xf numFmtId="43" fontId="20" fillId="0" borderId="6" xfId="1" applyFont="1" applyBorder="1"/>
    <xf numFmtId="43" fontId="20" fillId="0" borderId="0" xfId="1" applyFont="1" applyBorder="1"/>
    <xf numFmtId="43" fontId="21" fillId="0" borderId="0" xfId="1" applyFont="1" applyBorder="1"/>
    <xf numFmtId="2" fontId="0" fillId="0" borderId="0" xfId="0" applyNumberFormat="1" applyFill="1"/>
    <xf numFmtId="43" fontId="0" fillId="0" borderId="0" xfId="1" applyFont="1" applyFill="1"/>
    <xf numFmtId="0" fontId="23" fillId="0" borderId="0" xfId="0" applyFont="1"/>
    <xf numFmtId="164" fontId="22" fillId="0" borderId="0" xfId="0" applyNumberFormat="1" applyFont="1"/>
    <xf numFmtId="166" fontId="22" fillId="0" borderId="0" xfId="5" applyNumberFormat="1" applyFont="1"/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4" xfId="0" applyBorder="1"/>
    <xf numFmtId="0" fontId="24" fillId="0" borderId="0" xfId="0" applyFont="1" applyBorder="1"/>
    <xf numFmtId="0" fontId="20" fillId="0" borderId="7" xfId="0" applyFont="1" applyBorder="1"/>
    <xf numFmtId="0" fontId="20" fillId="0" borderId="9" xfId="0" applyFont="1" applyBorder="1"/>
    <xf numFmtId="0" fontId="21" fillId="0" borderId="9" xfId="0" applyFont="1" applyBorder="1"/>
    <xf numFmtId="0" fontId="20" fillId="0" borderId="4" xfId="0" applyFont="1" applyBorder="1"/>
    <xf numFmtId="0" fontId="24" fillId="0" borderId="0" xfId="0" applyFont="1" applyBorder="1"/>
    <xf numFmtId="167" fontId="0" fillId="0" borderId="0" xfId="0" applyNumberFormat="1"/>
    <xf numFmtId="10" fontId="11" fillId="2" borderId="2" xfId="0" applyNumberFormat="1" applyFont="1" applyFill="1" applyBorder="1"/>
    <xf numFmtId="168" fontId="0" fillId="0" borderId="0" xfId="6" applyNumberFormat="1" applyFont="1"/>
    <xf numFmtId="0" fontId="2" fillId="0" borderId="0" xfId="0" applyFont="1" applyFill="1"/>
    <xf numFmtId="0" fontId="3" fillId="0" borderId="0" xfId="0" applyFont="1" applyFill="1"/>
    <xf numFmtId="0" fontId="0" fillId="0" borderId="3" xfId="0" applyFill="1" applyBorder="1"/>
    <xf numFmtId="0" fontId="20" fillId="0" borderId="6" xfId="0" applyFont="1" applyFill="1" applyBorder="1"/>
    <xf numFmtId="0" fontId="20" fillId="0" borderId="0" xfId="0" applyFont="1" applyFill="1" applyBorder="1"/>
    <xf numFmtId="0" fontId="21" fillId="0" borderId="0" xfId="0" applyFont="1" applyFill="1" applyBorder="1"/>
    <xf numFmtId="0" fontId="24" fillId="0" borderId="0" xfId="0" applyFont="1" applyBorder="1"/>
    <xf numFmtId="169" fontId="24" fillId="0" borderId="0" xfId="0" applyNumberFormat="1" applyFont="1" applyBorder="1"/>
    <xf numFmtId="10" fontId="3" fillId="0" borderId="0" xfId="6" applyNumberFormat="1" applyFont="1" applyBorder="1"/>
    <xf numFmtId="43" fontId="19" fillId="0" borderId="11" xfId="1" applyFont="1" applyBorder="1"/>
    <xf numFmtId="43" fontId="19" fillId="0" borderId="1" xfId="1" applyFont="1" applyBorder="1"/>
    <xf numFmtId="43" fontId="19" fillId="0" borderId="12" xfId="1" applyFon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8" xfId="0" applyBorder="1"/>
    <xf numFmtId="0" fontId="40" fillId="0" borderId="0" xfId="0" applyFont="1"/>
    <xf numFmtId="0" fontId="24" fillId="0" borderId="0" xfId="0" applyFont="1" applyAlignment="1">
      <alignment vertical="center"/>
    </xf>
    <xf numFmtId="170" fontId="0" fillId="0" borderId="9" xfId="1" applyNumberFormat="1" applyFont="1" applyBorder="1"/>
    <xf numFmtId="170" fontId="0" fillId="0" borderId="0" xfId="1" applyNumberFormat="1" applyFont="1" applyBorder="1"/>
    <xf numFmtId="170" fontId="0" fillId="0" borderId="10" xfId="1" applyNumberFormat="1" applyFont="1" applyBorder="1"/>
    <xf numFmtId="170" fontId="0" fillId="0" borderId="7" xfId="1" applyNumberFormat="1" applyFont="1" applyBorder="1"/>
    <xf numFmtId="170" fontId="0" fillId="0" borderId="6" xfId="1" applyNumberFormat="1" applyFont="1" applyBorder="1"/>
    <xf numFmtId="170" fontId="0" fillId="0" borderId="8" xfId="1" applyNumberFormat="1" applyFont="1" applyBorder="1"/>
    <xf numFmtId="167" fontId="0" fillId="0" borderId="0" xfId="0" applyNumberFormat="1" applyAlignment="1">
      <alignment wrapText="1"/>
    </xf>
    <xf numFmtId="0" fontId="24" fillId="0" borderId="0" xfId="0" applyFont="1" applyBorder="1"/>
    <xf numFmtId="0" fontId="16" fillId="2" borderId="0" xfId="0" applyFont="1" applyFill="1" applyAlignment="1">
      <alignment horizontal="center"/>
    </xf>
  </cellXfs>
  <cellStyles count="4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4"/>
    <cellStyle name="Comma 3" xfId="48"/>
    <cellStyle name="Currency" xfId="2" builtinId="4"/>
    <cellStyle name="Currency 2" xfId="5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3"/>
    <cellStyle name="Note" xfId="21" builtinId="10" customBuiltin="1"/>
    <cellStyle name="Output" xfId="16" builtinId="21" customBuiltin="1"/>
    <cellStyle name="Percent" xfId="6" builtinId="5"/>
    <cellStyle name="Title" xfId="7" builtinId="15" customBuiltin="1"/>
    <cellStyle name="Total" xfId="23" builtinId="25" customBuiltin="1"/>
    <cellStyle name="Warning Text" xfId="2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6" fmlaLink="$B$4" max="100" min="20" page="10" val="60"/>
</file>

<file path=xl/ctrlProps/ctrlProp10.xml><?xml version="1.0" encoding="utf-8"?>
<formControlPr xmlns="http://schemas.microsoft.com/office/spreadsheetml/2009/9/main" objectType="CheckBox" fmlaLink="$B$14" lockText="1" noThreeD="1"/>
</file>

<file path=xl/ctrlProps/ctrlProp11.xml><?xml version="1.0" encoding="utf-8"?>
<formControlPr xmlns="http://schemas.microsoft.com/office/spreadsheetml/2009/9/main" objectType="CheckBox" fmlaLink="$B$15" lockText="1" noThreeD="1"/>
</file>

<file path=xl/ctrlProps/ctrlProp12.xml><?xml version="1.0" encoding="utf-8"?>
<formControlPr xmlns="http://schemas.microsoft.com/office/spreadsheetml/2009/9/main" objectType="CheckBox" fmlaLink="$B$17" lockText="1" noThreeD="1"/>
</file>

<file path=xl/ctrlProps/ctrlProp13.xml><?xml version="1.0" encoding="utf-8"?>
<formControlPr xmlns="http://schemas.microsoft.com/office/spreadsheetml/2009/9/main" objectType="CheckBox" fmlaLink="$B$18" lockText="1" noThreeD="1"/>
</file>

<file path=xl/ctrlProps/ctrlProp14.xml><?xml version="1.0" encoding="utf-8"?>
<formControlPr xmlns="http://schemas.microsoft.com/office/spreadsheetml/2009/9/main" objectType="CheckBox" fmlaLink="$B$19" lockText="1" noThreeD="1"/>
</file>

<file path=xl/ctrlProps/ctrlProp15.xml><?xml version="1.0" encoding="utf-8"?>
<formControlPr xmlns="http://schemas.microsoft.com/office/spreadsheetml/2009/9/main" objectType="CheckBox" fmlaLink="$B$20" lockText="1" noThreeD="1"/>
</file>

<file path=xl/ctrlProps/ctrlProp16.xml><?xml version="1.0" encoding="utf-8"?>
<formControlPr xmlns="http://schemas.microsoft.com/office/spreadsheetml/2009/9/main" objectType="CheckBox" fmlaLink="$B$21" lockText="1" noThreeD="1"/>
</file>

<file path=xl/ctrlProps/ctrlProp17.xml><?xml version="1.0" encoding="utf-8"?>
<formControlPr xmlns="http://schemas.microsoft.com/office/spreadsheetml/2009/9/main" objectType="CheckBox" fmlaLink="$B$22" lockText="1" noThreeD="1"/>
</file>

<file path=xl/ctrlProps/ctrlProp18.xml><?xml version="1.0" encoding="utf-8"?>
<formControlPr xmlns="http://schemas.microsoft.com/office/spreadsheetml/2009/9/main" objectType="Spin" dx="16" fmlaLink="$B$4" max="100" min="20" page="10" val="50"/>
</file>

<file path=xl/ctrlProps/ctrlProp19.xml><?xml version="1.0" encoding="utf-8"?>
<formControlPr xmlns="http://schemas.microsoft.com/office/spreadsheetml/2009/9/main" objectType="CheckBox" fmlaLink="$B$12" lockText="1" noThreeD="1"/>
</file>

<file path=xl/ctrlProps/ctrlProp2.xml><?xml version="1.0" encoding="utf-8"?>
<formControlPr xmlns="http://schemas.microsoft.com/office/spreadsheetml/2009/9/main" objectType="CheckBox" checked="Checked" fmlaLink="$B$5" lockText="1" noThreeD="1"/>
</file>

<file path=xl/ctrlProps/ctrlProp20.xml><?xml version="1.0" encoding="utf-8"?>
<formControlPr xmlns="http://schemas.microsoft.com/office/spreadsheetml/2009/9/main" objectType="CheckBox" fmlaLink="$B$15" lockText="1" noThreeD="1"/>
</file>

<file path=xl/ctrlProps/ctrlProp21.xml><?xml version="1.0" encoding="utf-8"?>
<formControlPr xmlns="http://schemas.microsoft.com/office/spreadsheetml/2009/9/main" objectType="CheckBox" fmlaLink="$B$16" lockText="1" noThreeD="1"/>
</file>

<file path=xl/ctrlProps/ctrlProp22.xml><?xml version="1.0" encoding="utf-8"?>
<formControlPr xmlns="http://schemas.microsoft.com/office/spreadsheetml/2009/9/main" objectType="CheckBox" fmlaLink="$B$17" lockText="1" noThreeD="1"/>
</file>

<file path=xl/ctrlProps/ctrlProp23.xml><?xml version="1.0" encoding="utf-8"?>
<formControlPr xmlns="http://schemas.microsoft.com/office/spreadsheetml/2009/9/main" objectType="CheckBox" fmlaLink="$B$18" lockText="1" noThreeD="1"/>
</file>

<file path=xl/ctrlProps/ctrlProp24.xml><?xml version="1.0" encoding="utf-8"?>
<formControlPr xmlns="http://schemas.microsoft.com/office/spreadsheetml/2009/9/main" objectType="CheckBox" fmlaLink="$B$19" lockText="1" noThreeD="1"/>
</file>

<file path=xl/ctrlProps/ctrlProp25.xml><?xml version="1.0" encoding="utf-8"?>
<formControlPr xmlns="http://schemas.microsoft.com/office/spreadsheetml/2009/9/main" objectType="CheckBox" fmlaLink="$B$20" lockText="1" noThreeD="1"/>
</file>

<file path=xl/ctrlProps/ctrlProp26.xml><?xml version="1.0" encoding="utf-8"?>
<formControlPr xmlns="http://schemas.microsoft.com/office/spreadsheetml/2009/9/main" objectType="CheckBox" fmlaLink="$B$21" lockText="1" noThreeD="1"/>
</file>

<file path=xl/ctrlProps/ctrlProp27.xml><?xml version="1.0" encoding="utf-8"?>
<formControlPr xmlns="http://schemas.microsoft.com/office/spreadsheetml/2009/9/main" objectType="CheckBox" fmlaLink="$B$13" lockText="1" noThreeD="1"/>
</file>

<file path=xl/ctrlProps/ctrlProp28.xml><?xml version="1.0" encoding="utf-8"?>
<formControlPr xmlns="http://schemas.microsoft.com/office/spreadsheetml/2009/9/main" objectType="CheckBox" fmlaLink="$B$5" lockText="1" noThreeD="1"/>
</file>

<file path=xl/ctrlProps/ctrlProp29.xml><?xml version="1.0" encoding="utf-8"?>
<formControlPr xmlns="http://schemas.microsoft.com/office/spreadsheetml/2009/9/main" objectType="CheckBox" fmlaLink="$B$7" lockText="1" noThreeD="1"/>
</file>

<file path=xl/ctrlProps/ctrlProp3.xml><?xml version="1.0" encoding="utf-8"?>
<formControlPr xmlns="http://schemas.microsoft.com/office/spreadsheetml/2009/9/main" objectType="CheckBox" fmlaLink="$B$7" lockText="1" noThreeD="1"/>
</file>

<file path=xl/ctrlProps/ctrlProp30.xml><?xml version="1.0" encoding="utf-8"?>
<formControlPr xmlns="http://schemas.microsoft.com/office/spreadsheetml/2009/9/main" objectType="CheckBox" fmlaLink="$B$8" lockText="1" noThreeD="1"/>
</file>

<file path=xl/ctrlProps/ctrlProp31.xml><?xml version="1.0" encoding="utf-8"?>
<formControlPr xmlns="http://schemas.microsoft.com/office/spreadsheetml/2009/9/main" objectType="CheckBox" fmlaLink="$B$9" lockText="1" noThreeD="1"/>
</file>

<file path=xl/ctrlProps/ctrlProp32.xml><?xml version="1.0" encoding="utf-8"?>
<formControlPr xmlns="http://schemas.microsoft.com/office/spreadsheetml/2009/9/main" objectType="CheckBox" fmlaLink="$B$10" lockText="1" noThreeD="1"/>
</file>

<file path=xl/ctrlProps/ctrlProp33.xml><?xml version="1.0" encoding="utf-8"?>
<formControlPr xmlns="http://schemas.microsoft.com/office/spreadsheetml/2009/9/main" objectType="CheckBox" fmlaLink="$B$11" lockText="1" noThreeD="1"/>
</file>

<file path=xl/ctrlProps/ctrlProp4.xml><?xml version="1.0" encoding="utf-8"?>
<formControlPr xmlns="http://schemas.microsoft.com/office/spreadsheetml/2009/9/main" objectType="CheckBox" fmlaLink="$B$8" lockText="1" noThreeD="1"/>
</file>

<file path=xl/ctrlProps/ctrlProp5.xml><?xml version="1.0" encoding="utf-8"?>
<formControlPr xmlns="http://schemas.microsoft.com/office/spreadsheetml/2009/9/main" objectType="CheckBox" fmlaLink="$B$9" lockText="1" noThreeD="1"/>
</file>

<file path=xl/ctrlProps/ctrlProp6.xml><?xml version="1.0" encoding="utf-8"?>
<formControlPr xmlns="http://schemas.microsoft.com/office/spreadsheetml/2009/9/main" objectType="CheckBox" fmlaLink="$B$10" lockText="1" noThreeD="1"/>
</file>

<file path=xl/ctrlProps/ctrlProp7.xml><?xml version="1.0" encoding="utf-8"?>
<formControlPr xmlns="http://schemas.microsoft.com/office/spreadsheetml/2009/9/main" objectType="CheckBox" fmlaLink="$B$11" lockText="1" noThreeD="1"/>
</file>

<file path=xl/ctrlProps/ctrlProp8.xml><?xml version="1.0" encoding="utf-8"?>
<formControlPr xmlns="http://schemas.microsoft.com/office/spreadsheetml/2009/9/main" objectType="CheckBox" fmlaLink="$B$12" lockText="1" noThreeD="1"/>
</file>

<file path=xl/ctrlProps/ctrlProp9.xml><?xml version="1.0" encoding="utf-8"?>
<formControlPr xmlns="http://schemas.microsoft.com/office/spreadsheetml/2009/9/main" objectType="CheckBox" fmlaLink="$B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257175</xdr:rowOff>
        </xdr:from>
        <xdr:to>
          <xdr:col>2</xdr:col>
          <xdr:colOff>495300</xdr:colOff>
          <xdr:row>4</xdr:row>
          <xdr:rowOff>19050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304800</xdr:colOff>
          <xdr:row>5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304800</xdr:colOff>
          <xdr:row>7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9525</xdr:rowOff>
        </xdr:from>
        <xdr:to>
          <xdr:col>2</xdr:col>
          <xdr:colOff>304800</xdr:colOff>
          <xdr:row>8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2</xdr:col>
          <xdr:colOff>304800</xdr:colOff>
          <xdr:row>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2</xdr:col>
          <xdr:colOff>304800</xdr:colOff>
          <xdr:row>10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304800</xdr:colOff>
          <xdr:row>11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304800</xdr:colOff>
          <xdr:row>12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304800</xdr:colOff>
          <xdr:row>13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2</xdr:col>
          <xdr:colOff>304800</xdr:colOff>
          <xdr:row>14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304800</xdr:colOff>
          <xdr:row>15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2</xdr:col>
          <xdr:colOff>304800</xdr:colOff>
          <xdr:row>17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304800</xdr:colOff>
          <xdr:row>18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304800</xdr:colOff>
          <xdr:row>19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304800</xdr:colOff>
          <xdr:row>20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304800</xdr:colOff>
          <xdr:row>21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304800</xdr:colOff>
          <xdr:row>22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542925</xdr:colOff>
          <xdr:row>2</xdr:row>
          <xdr:rowOff>247650</xdr:rowOff>
        </xdr:from>
        <xdr:to>
          <xdr:col>2</xdr:col>
          <xdr:colOff>428625</xdr:colOff>
          <xdr:row>4</xdr:row>
          <xdr:rowOff>19050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11</xdr:row>
          <xdr:rowOff>0</xdr:rowOff>
        </xdr:from>
        <xdr:to>
          <xdr:col>3</xdr:col>
          <xdr:colOff>219075</xdr:colOff>
          <xdr:row>12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14</xdr:row>
          <xdr:rowOff>0</xdr:rowOff>
        </xdr:from>
        <xdr:to>
          <xdr:col>3</xdr:col>
          <xdr:colOff>219075</xdr:colOff>
          <xdr:row>15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15</xdr:row>
          <xdr:rowOff>0</xdr:rowOff>
        </xdr:from>
        <xdr:to>
          <xdr:col>3</xdr:col>
          <xdr:colOff>219075</xdr:colOff>
          <xdr:row>16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16</xdr:row>
          <xdr:rowOff>0</xdr:rowOff>
        </xdr:from>
        <xdr:to>
          <xdr:col>3</xdr:col>
          <xdr:colOff>219075</xdr:colOff>
          <xdr:row>17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17</xdr:row>
          <xdr:rowOff>0</xdr:rowOff>
        </xdr:from>
        <xdr:to>
          <xdr:col>3</xdr:col>
          <xdr:colOff>219075</xdr:colOff>
          <xdr:row>18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18</xdr:row>
          <xdr:rowOff>0</xdr:rowOff>
        </xdr:from>
        <xdr:to>
          <xdr:col>3</xdr:col>
          <xdr:colOff>219075</xdr:colOff>
          <xdr:row>19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19</xdr:row>
          <xdr:rowOff>0</xdr:rowOff>
        </xdr:from>
        <xdr:to>
          <xdr:col>3</xdr:col>
          <xdr:colOff>219075</xdr:colOff>
          <xdr:row>20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20</xdr:row>
          <xdr:rowOff>0</xdr:rowOff>
        </xdr:from>
        <xdr:to>
          <xdr:col>3</xdr:col>
          <xdr:colOff>219075</xdr:colOff>
          <xdr:row>21</xdr:row>
          <xdr:rowOff>28575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12</xdr:row>
          <xdr:rowOff>0</xdr:rowOff>
        </xdr:from>
        <xdr:to>
          <xdr:col>3</xdr:col>
          <xdr:colOff>219075</xdr:colOff>
          <xdr:row>13</xdr:row>
          <xdr:rowOff>28575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4</xdr:row>
          <xdr:rowOff>19050</xdr:rowOff>
        </xdr:from>
        <xdr:to>
          <xdr:col>3</xdr:col>
          <xdr:colOff>228600</xdr:colOff>
          <xdr:row>5</xdr:row>
          <xdr:rowOff>47625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6</xdr:row>
          <xdr:rowOff>19050</xdr:rowOff>
        </xdr:from>
        <xdr:to>
          <xdr:col>3</xdr:col>
          <xdr:colOff>228600</xdr:colOff>
          <xdr:row>7</xdr:row>
          <xdr:rowOff>47625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7</xdr:row>
          <xdr:rowOff>19050</xdr:rowOff>
        </xdr:from>
        <xdr:to>
          <xdr:col>3</xdr:col>
          <xdr:colOff>228600</xdr:colOff>
          <xdr:row>8</xdr:row>
          <xdr:rowOff>47625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8</xdr:row>
          <xdr:rowOff>19050</xdr:rowOff>
        </xdr:from>
        <xdr:to>
          <xdr:col>3</xdr:col>
          <xdr:colOff>228600</xdr:colOff>
          <xdr:row>9</xdr:row>
          <xdr:rowOff>47625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9</xdr:row>
          <xdr:rowOff>19050</xdr:rowOff>
        </xdr:from>
        <xdr:to>
          <xdr:col>3</xdr:col>
          <xdr:colOff>228600</xdr:colOff>
          <xdr:row>10</xdr:row>
          <xdr:rowOff>47625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10</xdr:row>
          <xdr:rowOff>19050</xdr:rowOff>
        </xdr:from>
        <xdr:to>
          <xdr:col>3</xdr:col>
          <xdr:colOff>228600</xdr:colOff>
          <xdr:row>11</xdr:row>
          <xdr:rowOff>47625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63"/>
  <sheetViews>
    <sheetView tabSelected="1" zoomScale="80" zoomScaleNormal="80" workbookViewId="0">
      <selection activeCell="E15" sqref="E15"/>
    </sheetView>
  </sheetViews>
  <sheetFormatPr defaultRowHeight="15" x14ac:dyDescent="0.25"/>
  <cols>
    <col min="1" max="1" width="29.85546875" customWidth="1"/>
    <col min="2" max="2" width="6.42578125" bestFit="1" customWidth="1"/>
    <col min="4" max="4" width="2.28515625" customWidth="1"/>
    <col min="5" max="5" width="52.85546875" bestFit="1" customWidth="1"/>
    <col min="6" max="6" width="10.7109375" bestFit="1" customWidth="1"/>
    <col min="8" max="8" width="3.7109375" customWidth="1"/>
    <col min="9" max="9" width="30" bestFit="1" customWidth="1"/>
    <col min="10" max="10" width="16.42578125" bestFit="1" customWidth="1"/>
    <col min="11" max="11" width="11.85546875" bestFit="1" customWidth="1"/>
    <col min="12" max="12" width="9.28515625" bestFit="1" customWidth="1"/>
    <col min="13" max="13" width="9.5703125" bestFit="1" customWidth="1"/>
    <col min="15" max="16" width="10.42578125" bestFit="1" customWidth="1"/>
    <col min="17" max="17" width="12" bestFit="1" customWidth="1"/>
    <col min="19" max="20" width="9.140625" style="31"/>
  </cols>
  <sheetData>
    <row r="1" spans="1:20" ht="21" x14ac:dyDescent="0.35">
      <c r="A1" s="4" t="s">
        <v>0</v>
      </c>
      <c r="B1" s="5"/>
      <c r="C1" s="5"/>
      <c r="D1" s="5"/>
      <c r="E1" s="5"/>
      <c r="F1" s="5"/>
      <c r="G1" s="5"/>
      <c r="H1" s="1"/>
      <c r="I1" s="3" t="s">
        <v>1</v>
      </c>
      <c r="J1" s="1"/>
      <c r="K1" s="114" t="s">
        <v>2</v>
      </c>
      <c r="L1" s="114"/>
      <c r="M1" s="114"/>
      <c r="N1" s="1"/>
      <c r="O1" s="114" t="s">
        <v>3</v>
      </c>
      <c r="P1" s="114"/>
      <c r="Q1" s="114"/>
    </row>
    <row r="2" spans="1:20" ht="15.75" x14ac:dyDescent="0.25">
      <c r="A2" s="6" t="s">
        <v>4</v>
      </c>
      <c r="B2" s="5"/>
      <c r="C2" s="5"/>
      <c r="D2" s="5"/>
      <c r="E2" s="5"/>
      <c r="F2" s="5"/>
      <c r="G2" s="5"/>
      <c r="H2" s="1"/>
      <c r="I2" s="1"/>
      <c r="J2" s="1"/>
      <c r="K2" s="1"/>
      <c r="L2" s="1"/>
      <c r="M2" s="1"/>
      <c r="N2" s="1"/>
      <c r="O2" s="11"/>
      <c r="P2" s="11"/>
      <c r="Q2" s="11"/>
    </row>
    <row r="3" spans="1:20" ht="25.5" x14ac:dyDescent="0.25">
      <c r="A3" s="5"/>
      <c r="B3" s="5"/>
      <c r="C3" s="5"/>
      <c r="D3" s="5"/>
      <c r="E3" s="5"/>
      <c r="F3" s="5"/>
      <c r="G3" s="5"/>
      <c r="H3" s="17"/>
      <c r="I3" s="29" t="s">
        <v>5</v>
      </c>
      <c r="J3" s="29" t="s">
        <v>6</v>
      </c>
      <c r="K3" s="34" t="s">
        <v>7</v>
      </c>
      <c r="L3" s="34" t="s">
        <v>8</v>
      </c>
      <c r="M3" s="34"/>
      <c r="N3" s="10"/>
      <c r="O3" s="34" t="s">
        <v>7</v>
      </c>
      <c r="P3" s="34" t="s">
        <v>8</v>
      </c>
      <c r="Q3" s="12"/>
      <c r="R3" s="17"/>
    </row>
    <row r="4" spans="1:20" ht="15.75" x14ac:dyDescent="0.25">
      <c r="A4" s="5" t="s">
        <v>9</v>
      </c>
      <c r="B4" s="7">
        <v>60</v>
      </c>
      <c r="C4" s="5"/>
      <c r="D4" s="5"/>
      <c r="E4" s="5"/>
      <c r="F4" s="5"/>
      <c r="G4" s="5"/>
      <c r="H4" s="17"/>
      <c r="I4" s="19" t="s">
        <v>9</v>
      </c>
      <c r="J4" s="20">
        <f>B4</f>
        <v>60</v>
      </c>
      <c r="K4" s="85">
        <v>4.1283599999999997E-2</v>
      </c>
      <c r="L4" s="85">
        <v>3.3322999999999998E-3</v>
      </c>
      <c r="M4" s="35">
        <f>(J4-65)*K4</f>
        <v>-0.20641799999999999</v>
      </c>
      <c r="N4" s="17"/>
      <c r="O4" s="17">
        <v>37.521349999999998</v>
      </c>
      <c r="P4" s="17">
        <v>10.29007</v>
      </c>
      <c r="Q4" s="35">
        <f>(J4-65)*O4</f>
        <v>-187.60674999999998</v>
      </c>
      <c r="R4" s="17"/>
      <c r="S4" s="17"/>
      <c r="T4"/>
    </row>
    <row r="5" spans="1:20" ht="15.75" x14ac:dyDescent="0.25">
      <c r="A5" s="5" t="s">
        <v>10</v>
      </c>
      <c r="B5" s="5" t="b">
        <v>1</v>
      </c>
      <c r="C5" s="5"/>
      <c r="D5" s="5"/>
      <c r="E5" s="5"/>
      <c r="F5" s="5"/>
      <c r="G5" s="5"/>
      <c r="H5" s="17"/>
      <c r="I5" s="19" t="s">
        <v>67</v>
      </c>
      <c r="J5" s="20" t="b">
        <f>B5</f>
        <v>1</v>
      </c>
      <c r="K5" s="85">
        <v>-0.11754920000000001</v>
      </c>
      <c r="L5" s="85">
        <v>5.8485700000000002E-2</v>
      </c>
      <c r="M5" s="35">
        <f>J5*K5</f>
        <v>-0.11754920000000001</v>
      </c>
      <c r="N5" s="17"/>
      <c r="O5" s="17">
        <v>-218.2834</v>
      </c>
      <c r="P5" s="17">
        <v>205.32769999999999</v>
      </c>
      <c r="Q5" s="35">
        <f t="shared" ref="Q5:Q23" si="0">J5*O5</f>
        <v>-218.2834</v>
      </c>
      <c r="R5" s="17"/>
      <c r="S5" s="17"/>
      <c r="T5"/>
    </row>
    <row r="6" spans="1:20" ht="15.75" x14ac:dyDescent="0.25">
      <c r="A6" s="4" t="s">
        <v>11</v>
      </c>
      <c r="B6" s="5"/>
      <c r="C6" s="5"/>
      <c r="D6" s="5"/>
      <c r="E6" s="8"/>
      <c r="F6" s="4" t="s">
        <v>12</v>
      </c>
      <c r="G6" s="5"/>
      <c r="H6" s="17"/>
      <c r="I6" s="18" t="s">
        <v>11</v>
      </c>
      <c r="J6" s="20"/>
      <c r="K6" s="85"/>
      <c r="L6" s="85"/>
      <c r="M6" s="35"/>
      <c r="N6" s="17"/>
      <c r="O6" s="85"/>
      <c r="P6" s="85"/>
      <c r="Q6" s="35"/>
      <c r="R6" s="17"/>
      <c r="S6" s="17"/>
      <c r="T6"/>
    </row>
    <row r="7" spans="1:20" ht="15.75" x14ac:dyDescent="0.25">
      <c r="A7" s="5" t="s">
        <v>13</v>
      </c>
      <c r="B7" s="5" t="b">
        <v>0</v>
      </c>
      <c r="C7" s="5"/>
      <c r="D7" s="5"/>
      <c r="E7" s="5" t="s">
        <v>14</v>
      </c>
      <c r="F7" s="86">
        <f>M25</f>
        <v>0.15747253486659735</v>
      </c>
      <c r="G7" s="5"/>
      <c r="H7" s="17"/>
      <c r="I7" s="19" t="s">
        <v>13</v>
      </c>
      <c r="J7" s="20" t="b">
        <f>B7</f>
        <v>0</v>
      </c>
      <c r="K7" s="85">
        <v>5.1145870000000002</v>
      </c>
      <c r="L7" s="85">
        <v>0.53467149999999997</v>
      </c>
      <c r="M7" s="35">
        <f>J7*K7</f>
        <v>0</v>
      </c>
      <c r="N7" s="17"/>
      <c r="O7" s="17">
        <v>-1341.373</v>
      </c>
      <c r="P7" s="17">
        <v>483.52719999999999</v>
      </c>
      <c r="Q7" s="35">
        <f t="shared" si="0"/>
        <v>0</v>
      </c>
      <c r="R7" s="17"/>
      <c r="S7" s="17"/>
      <c r="T7"/>
    </row>
    <row r="8" spans="1:20" ht="15.75" x14ac:dyDescent="0.25">
      <c r="A8" s="5" t="s">
        <v>15</v>
      </c>
      <c r="B8" s="5" t="b">
        <v>0</v>
      </c>
      <c r="C8" s="5"/>
      <c r="D8" s="5"/>
      <c r="E8" s="5" t="s">
        <v>16</v>
      </c>
      <c r="F8" s="15">
        <f>Q25</f>
        <v>2911.6798500000004</v>
      </c>
      <c r="G8" s="5"/>
      <c r="H8" s="17"/>
      <c r="I8" s="19" t="s">
        <v>15</v>
      </c>
      <c r="J8" s="20" t="b">
        <f t="shared" ref="J8:J15" si="1">B8</f>
        <v>0</v>
      </c>
      <c r="K8" s="112">
        <v>4.5058800000000003</v>
      </c>
      <c r="L8" s="85">
        <v>0.45125969999999999</v>
      </c>
      <c r="M8" s="35">
        <f>J8*K8</f>
        <v>0</v>
      </c>
      <c r="N8" s="17"/>
      <c r="O8" s="17">
        <v>3844.6909999999998</v>
      </c>
      <c r="P8" s="17">
        <v>1095.24</v>
      </c>
      <c r="Q8" s="35">
        <f t="shared" si="0"/>
        <v>0</v>
      </c>
      <c r="R8" s="17"/>
      <c r="S8" s="17"/>
      <c r="T8"/>
    </row>
    <row r="9" spans="1:20" ht="15.75" x14ac:dyDescent="0.25">
      <c r="A9" s="5" t="s">
        <v>17</v>
      </c>
      <c r="B9" s="5" t="b">
        <v>0</v>
      </c>
      <c r="C9" s="5"/>
      <c r="D9" s="5"/>
      <c r="E9" s="4" t="s">
        <v>18</v>
      </c>
      <c r="F9" s="16">
        <f>F7*F8</f>
        <v>458.50960669949399</v>
      </c>
      <c r="G9" s="5"/>
      <c r="H9" s="17"/>
      <c r="I9" s="19" t="s">
        <v>17</v>
      </c>
      <c r="J9" s="20" t="b">
        <f t="shared" si="1"/>
        <v>0</v>
      </c>
      <c r="K9" s="85">
        <v>100</v>
      </c>
      <c r="L9" s="85"/>
      <c r="M9" s="35">
        <f t="shared" ref="M9:M23" si="2">J9*K9</f>
        <v>0</v>
      </c>
      <c r="N9" s="17"/>
      <c r="O9" s="17">
        <v>1041.9829999999999</v>
      </c>
      <c r="P9" s="17">
        <v>1029.867</v>
      </c>
      <c r="Q9" s="35">
        <f t="shared" si="0"/>
        <v>0</v>
      </c>
      <c r="R9" s="17"/>
      <c r="S9" s="17"/>
      <c r="T9"/>
    </row>
    <row r="10" spans="1:20" ht="15.75" x14ac:dyDescent="0.25">
      <c r="A10" s="5" t="s">
        <v>19</v>
      </c>
      <c r="B10" s="5" t="b">
        <v>0</v>
      </c>
      <c r="C10" s="5"/>
      <c r="D10" s="5"/>
      <c r="E10" s="2"/>
      <c r="F10" s="8"/>
      <c r="G10" s="5"/>
      <c r="H10" s="17"/>
      <c r="I10" s="19" t="s">
        <v>19</v>
      </c>
      <c r="J10" s="20" t="b">
        <f t="shared" si="1"/>
        <v>0</v>
      </c>
      <c r="K10" s="112">
        <v>2.4194529999999999</v>
      </c>
      <c r="L10" s="85">
        <v>0.2856186</v>
      </c>
      <c r="M10" s="35">
        <f>J10*K10</f>
        <v>0</v>
      </c>
      <c r="N10" s="17"/>
      <c r="O10" s="17">
        <v>7132.6760000000004</v>
      </c>
      <c r="P10" s="17">
        <v>2145.4119999999998</v>
      </c>
      <c r="Q10" s="35">
        <f t="shared" si="0"/>
        <v>0</v>
      </c>
      <c r="R10" s="17"/>
      <c r="S10" s="17"/>
      <c r="T10"/>
    </row>
    <row r="11" spans="1:20" ht="15.75" x14ac:dyDescent="0.25">
      <c r="A11" s="5" t="s">
        <v>20</v>
      </c>
      <c r="B11" s="5" t="b">
        <v>0</v>
      </c>
      <c r="C11" s="5"/>
      <c r="D11" s="5"/>
      <c r="E11" s="2"/>
      <c r="F11" s="8"/>
      <c r="G11" s="5"/>
      <c r="H11" s="17"/>
      <c r="I11" s="19" t="s">
        <v>21</v>
      </c>
      <c r="J11" s="20" t="b">
        <f t="shared" si="1"/>
        <v>0</v>
      </c>
      <c r="K11" s="85">
        <v>4.7008099999999997</v>
      </c>
      <c r="L11" s="85">
        <v>0.54425639999999997</v>
      </c>
      <c r="M11" s="35">
        <f t="shared" si="2"/>
        <v>0</v>
      </c>
      <c r="N11" s="17"/>
      <c r="O11" s="17">
        <v>1037.3789999999999</v>
      </c>
      <c r="P11" s="17">
        <v>944.53430000000003</v>
      </c>
      <c r="Q11" s="35">
        <f t="shared" si="0"/>
        <v>0</v>
      </c>
      <c r="R11" s="17"/>
      <c r="S11" s="17"/>
      <c r="T11"/>
    </row>
    <row r="12" spans="1:20" ht="15.75" x14ac:dyDescent="0.25">
      <c r="A12" s="5" t="s">
        <v>22</v>
      </c>
      <c r="B12" s="5" t="b">
        <v>0</v>
      </c>
      <c r="C12" s="5"/>
      <c r="D12" s="5"/>
      <c r="E12" s="5"/>
      <c r="F12" s="5"/>
      <c r="G12" s="5"/>
      <c r="H12" s="17"/>
      <c r="I12" s="19" t="s">
        <v>23</v>
      </c>
      <c r="J12" s="20" t="b">
        <f t="shared" si="1"/>
        <v>0</v>
      </c>
      <c r="K12" s="85">
        <v>3.3790939999999998</v>
      </c>
      <c r="L12" s="85">
        <v>0.28435820000000001</v>
      </c>
      <c r="M12" s="35">
        <f t="shared" si="2"/>
        <v>0</v>
      </c>
      <c r="N12" s="17"/>
      <c r="O12" s="17">
        <v>8635.6640000000007</v>
      </c>
      <c r="P12" s="17">
        <v>1650.9090000000001</v>
      </c>
      <c r="Q12" s="35">
        <f t="shared" si="0"/>
        <v>0</v>
      </c>
      <c r="R12" s="17"/>
      <c r="S12" s="17"/>
      <c r="T12"/>
    </row>
    <row r="13" spans="1:20" ht="15.75" x14ac:dyDescent="0.25">
      <c r="A13" s="5" t="s">
        <v>24</v>
      </c>
      <c r="B13" s="5" t="b">
        <v>0</v>
      </c>
      <c r="C13" s="5"/>
      <c r="D13" s="5"/>
      <c r="E13" s="5"/>
      <c r="F13" s="5"/>
      <c r="G13" s="5"/>
      <c r="H13" s="17"/>
      <c r="I13" s="19" t="s">
        <v>24</v>
      </c>
      <c r="J13" s="20" t="b">
        <f t="shared" si="1"/>
        <v>0</v>
      </c>
      <c r="K13" s="85">
        <v>2.9796109999999998</v>
      </c>
      <c r="L13" s="85">
        <v>0.29539199999999999</v>
      </c>
      <c r="M13" s="35">
        <f t="shared" si="2"/>
        <v>0</v>
      </c>
      <c r="N13" s="17"/>
      <c r="O13" s="17">
        <v>1146.5340000000001</v>
      </c>
      <c r="P13" s="17">
        <v>903.17790000000002</v>
      </c>
      <c r="Q13" s="35">
        <f t="shared" si="0"/>
        <v>0</v>
      </c>
      <c r="R13" s="17"/>
      <c r="S13" s="17"/>
      <c r="T13"/>
    </row>
    <row r="14" spans="1:20" ht="15.75" x14ac:dyDescent="0.25">
      <c r="A14" s="5" t="s">
        <v>25</v>
      </c>
      <c r="B14" s="5" t="b">
        <v>0</v>
      </c>
      <c r="C14" s="5"/>
      <c r="D14" s="5"/>
      <c r="E14" s="5"/>
      <c r="F14" s="5"/>
      <c r="G14" s="5"/>
      <c r="H14" s="17"/>
      <c r="I14" s="19" t="s">
        <v>25</v>
      </c>
      <c r="J14" s="20" t="b">
        <f t="shared" si="1"/>
        <v>0</v>
      </c>
      <c r="K14" s="85">
        <v>0.8245981</v>
      </c>
      <c r="L14" s="85">
        <v>0.29992079999999999</v>
      </c>
      <c r="M14" s="35">
        <f t="shared" si="2"/>
        <v>0</v>
      </c>
      <c r="N14" s="17"/>
      <c r="O14" s="17">
        <v>1621.1469999999999</v>
      </c>
      <c r="P14" s="17">
        <v>1772.0029999999999</v>
      </c>
      <c r="Q14" s="35">
        <f t="shared" si="0"/>
        <v>0</v>
      </c>
      <c r="R14" s="17"/>
      <c r="S14" s="17"/>
      <c r="T14"/>
    </row>
    <row r="15" spans="1:20" ht="15.75" x14ac:dyDescent="0.25">
      <c r="A15" s="5" t="s">
        <v>26</v>
      </c>
      <c r="B15" s="5" t="b">
        <v>0</v>
      </c>
      <c r="C15" s="5"/>
      <c r="D15" s="5"/>
      <c r="E15" s="5"/>
      <c r="F15" s="5"/>
      <c r="G15" s="5"/>
      <c r="H15" s="17"/>
      <c r="I15" s="19" t="s">
        <v>26</v>
      </c>
      <c r="J15" s="20" t="b">
        <f t="shared" si="1"/>
        <v>0</v>
      </c>
      <c r="K15" s="85">
        <v>4.0593490000000001</v>
      </c>
      <c r="L15" s="85">
        <v>0.57925709999999997</v>
      </c>
      <c r="M15" s="35">
        <f t="shared" si="2"/>
        <v>0</v>
      </c>
      <c r="N15" s="17"/>
      <c r="O15" s="17">
        <v>7515.9459999999999</v>
      </c>
      <c r="P15" s="17">
        <v>1812.4929999999999</v>
      </c>
      <c r="Q15" s="35">
        <f t="shared" si="0"/>
        <v>0</v>
      </c>
      <c r="R15" s="17"/>
      <c r="S15" s="17"/>
      <c r="T15"/>
    </row>
    <row r="16" spans="1:20" ht="15.75" x14ac:dyDescent="0.25">
      <c r="A16" s="4" t="s">
        <v>27</v>
      </c>
      <c r="B16" s="5"/>
      <c r="C16" s="5"/>
      <c r="D16" s="5"/>
      <c r="E16" s="5"/>
      <c r="F16" s="5"/>
      <c r="G16" s="5"/>
      <c r="H16" s="17"/>
      <c r="I16" s="18" t="s">
        <v>27</v>
      </c>
      <c r="J16" s="20"/>
      <c r="K16" s="85"/>
      <c r="L16" s="85"/>
      <c r="M16" s="35"/>
      <c r="N16" s="17"/>
      <c r="O16" s="85"/>
      <c r="P16" s="85"/>
      <c r="Q16" s="35"/>
      <c r="R16" s="17"/>
      <c r="S16" s="17"/>
      <c r="T16"/>
    </row>
    <row r="17" spans="1:20" ht="15.75" x14ac:dyDescent="0.25">
      <c r="A17" s="5" t="s">
        <v>15</v>
      </c>
      <c r="B17" s="5" t="b">
        <v>0</v>
      </c>
      <c r="C17" s="5"/>
      <c r="D17" s="5"/>
      <c r="E17" s="5"/>
      <c r="F17" s="5"/>
      <c r="G17" s="5"/>
      <c r="H17" s="17"/>
      <c r="I17" s="19" t="s">
        <v>15</v>
      </c>
      <c r="J17" s="20" t="b">
        <f t="shared" ref="J17:J22" si="3">B17</f>
        <v>0</v>
      </c>
      <c r="K17" s="85">
        <v>0.68013460000000003</v>
      </c>
      <c r="L17" s="85">
        <v>0.1011093</v>
      </c>
      <c r="M17" s="35">
        <f t="shared" si="2"/>
        <v>0</v>
      </c>
      <c r="N17" s="17"/>
      <c r="O17" s="17">
        <v>1368.579</v>
      </c>
      <c r="P17" s="17">
        <v>452.35449999999997</v>
      </c>
      <c r="Q17" s="35">
        <f t="shared" si="0"/>
        <v>0</v>
      </c>
      <c r="R17" s="17"/>
      <c r="S17" s="17"/>
      <c r="T17"/>
    </row>
    <row r="18" spans="1:20" ht="15.75" x14ac:dyDescent="0.25">
      <c r="A18" s="5" t="s">
        <v>19</v>
      </c>
      <c r="B18" s="5" t="b">
        <v>0</v>
      </c>
      <c r="C18" s="5"/>
      <c r="D18" s="5"/>
      <c r="E18" s="5"/>
      <c r="F18" s="5"/>
      <c r="G18" s="5"/>
      <c r="H18" s="17"/>
      <c r="I18" s="19" t="s">
        <v>19</v>
      </c>
      <c r="J18" s="20" t="b">
        <f t="shared" si="3"/>
        <v>0</v>
      </c>
      <c r="K18" s="85">
        <v>0.37025859999999999</v>
      </c>
      <c r="L18" s="85">
        <v>0.1378838</v>
      </c>
      <c r="M18" s="35">
        <f t="shared" si="2"/>
        <v>0</v>
      </c>
      <c r="N18" s="17"/>
      <c r="O18" s="17">
        <v>2370.5839999999998</v>
      </c>
      <c r="P18" s="17">
        <v>844.40769999999998</v>
      </c>
      <c r="Q18" s="35">
        <f t="shared" si="0"/>
        <v>0</v>
      </c>
      <c r="R18" s="17"/>
      <c r="S18" s="17"/>
      <c r="T18"/>
    </row>
    <row r="19" spans="1:20" ht="15.75" x14ac:dyDescent="0.25">
      <c r="A19" s="5" t="s">
        <v>22</v>
      </c>
      <c r="B19" s="5" t="b">
        <v>0</v>
      </c>
      <c r="C19" s="5"/>
      <c r="D19" s="5"/>
      <c r="E19" s="5"/>
      <c r="F19" s="5"/>
      <c r="G19" s="5"/>
      <c r="H19" s="17"/>
      <c r="I19" s="19" t="s">
        <v>23</v>
      </c>
      <c r="J19" s="20" t="b">
        <f t="shared" si="3"/>
        <v>0</v>
      </c>
      <c r="K19" s="85">
        <v>0.55294869999999996</v>
      </c>
      <c r="L19" s="85">
        <v>9.5230099999999998E-2</v>
      </c>
      <c r="M19" s="35">
        <f t="shared" si="2"/>
        <v>0</v>
      </c>
      <c r="N19" s="17"/>
      <c r="O19" s="17">
        <v>2041.704</v>
      </c>
      <c r="P19" s="17">
        <v>451.32060000000001</v>
      </c>
      <c r="Q19" s="35">
        <f t="shared" si="0"/>
        <v>0</v>
      </c>
      <c r="R19" s="17"/>
      <c r="S19" s="17"/>
      <c r="T19"/>
    </row>
    <row r="20" spans="1:20" ht="15.75" x14ac:dyDescent="0.25">
      <c r="A20" s="5" t="s">
        <v>24</v>
      </c>
      <c r="B20" s="5" t="b">
        <v>0</v>
      </c>
      <c r="C20" s="5"/>
      <c r="D20" s="5"/>
      <c r="E20" s="5"/>
      <c r="F20" s="5"/>
      <c r="G20" s="5"/>
      <c r="H20" s="17"/>
      <c r="I20" s="19" t="s">
        <v>24</v>
      </c>
      <c r="J20" s="20" t="b">
        <f t="shared" si="3"/>
        <v>0</v>
      </c>
      <c r="K20" s="85">
        <v>0.82427159999999999</v>
      </c>
      <c r="L20" s="85">
        <v>0.1571977</v>
      </c>
      <c r="M20" s="35">
        <f t="shared" si="2"/>
        <v>0</v>
      </c>
      <c r="N20" s="17"/>
      <c r="O20" s="17">
        <v>2017.395</v>
      </c>
      <c r="P20" s="17">
        <v>852.73270000000002</v>
      </c>
      <c r="Q20" s="35">
        <f t="shared" si="0"/>
        <v>0</v>
      </c>
      <c r="R20" s="17"/>
      <c r="S20" s="17"/>
      <c r="T20"/>
    </row>
    <row r="21" spans="1:20" ht="15.75" x14ac:dyDescent="0.25">
      <c r="A21" s="5" t="s">
        <v>25</v>
      </c>
      <c r="B21" s="5" t="b">
        <v>0</v>
      </c>
      <c r="C21" s="5"/>
      <c r="D21" s="5"/>
      <c r="E21" s="5"/>
      <c r="F21" s="5"/>
      <c r="G21" s="5"/>
      <c r="H21" s="17"/>
      <c r="I21" s="19" t="s">
        <v>25</v>
      </c>
      <c r="J21" s="20" t="b">
        <f t="shared" si="3"/>
        <v>0</v>
      </c>
      <c r="K21" s="85">
        <v>0.2660479</v>
      </c>
      <c r="L21" s="85">
        <v>0.12648619999999999</v>
      </c>
      <c r="M21" s="35">
        <f t="shared" si="2"/>
        <v>0</v>
      </c>
      <c r="N21" s="17"/>
      <c r="O21" s="17">
        <v>-600.53790000000004</v>
      </c>
      <c r="P21" s="17">
        <v>342.13909999999998</v>
      </c>
      <c r="Q21" s="35">
        <f t="shared" si="0"/>
        <v>0</v>
      </c>
      <c r="R21" s="17"/>
      <c r="S21" s="17"/>
      <c r="T21"/>
    </row>
    <row r="22" spans="1:20" ht="15.75" x14ac:dyDescent="0.25">
      <c r="A22" s="5" t="s">
        <v>26</v>
      </c>
      <c r="B22" s="5" t="b">
        <v>0</v>
      </c>
      <c r="C22" s="5"/>
      <c r="D22" s="5"/>
      <c r="E22" s="5"/>
      <c r="F22" s="5"/>
      <c r="G22" s="5"/>
      <c r="H22" s="17"/>
      <c r="I22" s="19" t="s">
        <v>26</v>
      </c>
      <c r="J22" s="20" t="b">
        <f t="shared" si="3"/>
        <v>0</v>
      </c>
      <c r="K22" s="85">
        <v>1.2541310000000001</v>
      </c>
      <c r="L22" s="85">
        <v>0.2555328</v>
      </c>
      <c r="M22" s="35">
        <f t="shared" si="2"/>
        <v>0</v>
      </c>
      <c r="N22" s="17"/>
      <c r="O22" s="17">
        <v>1615.6489999999999</v>
      </c>
      <c r="P22" s="17">
        <v>729.07410000000004</v>
      </c>
      <c r="Q22" s="35">
        <f t="shared" si="0"/>
        <v>0</v>
      </c>
      <c r="R22" s="17"/>
      <c r="S22"/>
      <c r="T22"/>
    </row>
    <row r="23" spans="1:20" ht="15.75" x14ac:dyDescent="0.25">
      <c r="A23" s="5"/>
      <c r="B23" s="5"/>
      <c r="C23" s="5"/>
      <c r="D23" s="5"/>
      <c r="E23" s="5"/>
      <c r="F23" s="5"/>
      <c r="G23" s="5"/>
      <c r="H23" s="17"/>
      <c r="I23" s="19" t="s">
        <v>28</v>
      </c>
      <c r="J23" s="20">
        <v>1</v>
      </c>
      <c r="K23" s="85">
        <v>-1.3531880000000001</v>
      </c>
      <c r="L23" s="85">
        <v>4.8378499999999998E-2</v>
      </c>
      <c r="M23" s="35">
        <f t="shared" si="2"/>
        <v>-1.3531880000000001</v>
      </c>
      <c r="N23" s="17"/>
      <c r="O23" s="17">
        <v>3317.57</v>
      </c>
      <c r="P23" s="17">
        <v>160.90969999999999</v>
      </c>
      <c r="Q23" s="35">
        <f t="shared" si="0"/>
        <v>3317.57</v>
      </c>
      <c r="R23" s="17"/>
      <c r="S23"/>
      <c r="T23"/>
    </row>
    <row r="24" spans="1:20" ht="15.75" x14ac:dyDescent="0.25">
      <c r="A24" s="5"/>
      <c r="B24" s="5"/>
      <c r="C24" s="5"/>
      <c r="D24" s="5"/>
      <c r="E24" s="5"/>
      <c r="F24" s="5"/>
      <c r="G24" s="5"/>
      <c r="H24" s="17"/>
      <c r="I24" s="17"/>
      <c r="J24" s="17"/>
      <c r="K24" s="35"/>
      <c r="L24" s="35"/>
      <c r="M24" s="17"/>
      <c r="N24" s="17"/>
      <c r="O24" s="73"/>
      <c r="P24" s="73"/>
      <c r="Q24" s="73"/>
      <c r="R24" s="17"/>
      <c r="S24"/>
      <c r="T24"/>
    </row>
    <row r="25" spans="1:20" ht="15.75" x14ac:dyDescent="0.25">
      <c r="A25" s="5"/>
      <c r="B25" s="5"/>
      <c r="C25" s="5"/>
      <c r="D25" s="5"/>
      <c r="E25" s="5"/>
      <c r="F25" s="5"/>
      <c r="G25" s="5"/>
      <c r="H25" s="17"/>
      <c r="I25" s="17"/>
      <c r="J25" s="17"/>
      <c r="K25" s="35"/>
      <c r="L25" s="9" t="s">
        <v>29</v>
      </c>
      <c r="M25" s="14">
        <f>EXP(SUM(M4:M23))/(1+EXP(SUM(M4:M23)))</f>
        <v>0.15747253486659735</v>
      </c>
      <c r="N25" s="9"/>
      <c r="O25" s="74"/>
      <c r="P25" s="74" t="s">
        <v>30</v>
      </c>
      <c r="Q25" s="75">
        <f>SUM(Q4:Q23)</f>
        <v>2911.6798500000004</v>
      </c>
      <c r="R25" s="17"/>
      <c r="S25"/>
      <c r="T25"/>
    </row>
    <row r="26" spans="1:20" x14ac:dyDescent="0.25">
      <c r="A26" s="1"/>
      <c r="B26" s="1"/>
      <c r="C26" s="1"/>
      <c r="D26" s="1"/>
      <c r="E26" s="17"/>
      <c r="F26" s="17"/>
      <c r="G26" s="17"/>
      <c r="H26" s="17"/>
      <c r="I26" s="17"/>
      <c r="J26" s="17"/>
      <c r="K26" s="35"/>
      <c r="L26" s="35"/>
      <c r="M26" s="17"/>
      <c r="N26" s="17"/>
      <c r="O26" s="35"/>
      <c r="P26" s="35"/>
      <c r="Q26" s="17"/>
      <c r="R26" s="17"/>
      <c r="S26"/>
      <c r="T26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7"/>
      <c r="J27" s="1"/>
      <c r="M27" s="1"/>
      <c r="N27" s="1"/>
      <c r="O27" s="13"/>
      <c r="P27" s="13"/>
      <c r="Q27" s="1"/>
      <c r="S27"/>
      <c r="T27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7"/>
      <c r="J28" s="1"/>
      <c r="K28" s="17"/>
      <c r="L28" s="17"/>
      <c r="M28" s="1"/>
      <c r="N28" s="1"/>
      <c r="Q28" s="1"/>
      <c r="S28"/>
      <c r="T28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7"/>
      <c r="J29" s="17"/>
      <c r="K29" s="17"/>
      <c r="N29" s="1"/>
      <c r="Q29" s="1"/>
      <c r="S29"/>
      <c r="T29"/>
    </row>
    <row r="30" spans="1:20" x14ac:dyDescent="0.25">
      <c r="I30" s="17"/>
      <c r="J30" s="76"/>
      <c r="K30" s="17"/>
      <c r="N30" s="76"/>
      <c r="O30" s="76"/>
      <c r="P30" s="76"/>
      <c r="Q30" s="76"/>
      <c r="R30" s="76"/>
      <c r="S30"/>
      <c r="T30"/>
    </row>
    <row r="31" spans="1:20" ht="15.75" x14ac:dyDescent="0.25">
      <c r="I31" s="17"/>
      <c r="J31" s="94"/>
      <c r="K31" s="17"/>
      <c r="N31" s="17"/>
      <c r="O31" s="76"/>
      <c r="P31" s="76"/>
      <c r="Q31" s="76"/>
      <c r="R31" s="76"/>
      <c r="S31"/>
      <c r="T31"/>
    </row>
    <row r="32" spans="1:20" ht="15.75" x14ac:dyDescent="0.25">
      <c r="I32" s="17"/>
      <c r="J32" s="94"/>
      <c r="K32" s="17"/>
      <c r="N32" s="79"/>
      <c r="O32" s="76"/>
      <c r="P32" s="76"/>
      <c r="Q32" s="76"/>
      <c r="R32" s="76"/>
      <c r="S32"/>
      <c r="T32"/>
    </row>
    <row r="33" spans="8:20" ht="15.75" x14ac:dyDescent="0.25">
      <c r="H33" s="84"/>
      <c r="I33" s="94"/>
      <c r="J33" s="94"/>
      <c r="K33" s="17"/>
      <c r="N33" s="84"/>
      <c r="O33" s="84"/>
      <c r="P33" s="76"/>
      <c r="Q33" s="77"/>
      <c r="R33" s="76"/>
      <c r="S33"/>
      <c r="T33"/>
    </row>
    <row r="34" spans="8:20" ht="15.75" x14ac:dyDescent="0.25">
      <c r="H34" s="84"/>
      <c r="I34" s="94"/>
      <c r="J34" s="94"/>
      <c r="K34" s="17"/>
      <c r="N34" s="84"/>
      <c r="O34" s="84"/>
      <c r="P34" s="76"/>
      <c r="Q34" s="77"/>
      <c r="R34" s="76"/>
      <c r="S34"/>
      <c r="T34"/>
    </row>
    <row r="35" spans="8:20" ht="15.75" x14ac:dyDescent="0.25">
      <c r="H35" s="84"/>
      <c r="I35" s="94"/>
      <c r="J35" s="94"/>
      <c r="K35" s="17"/>
      <c r="N35" s="84"/>
      <c r="O35" s="84"/>
      <c r="P35" s="76"/>
      <c r="Q35" s="77"/>
      <c r="R35" s="76"/>
      <c r="S35"/>
      <c r="T35"/>
    </row>
    <row r="36" spans="8:20" ht="15.75" x14ac:dyDescent="0.25">
      <c r="H36" s="84"/>
      <c r="I36" s="94"/>
      <c r="J36" s="94"/>
      <c r="K36" s="17"/>
      <c r="N36" s="84"/>
      <c r="O36" s="84"/>
      <c r="P36" s="76"/>
      <c r="Q36" s="76"/>
      <c r="R36" s="76"/>
      <c r="S36"/>
      <c r="T36"/>
    </row>
    <row r="37" spans="8:20" ht="15.75" x14ac:dyDescent="0.25">
      <c r="H37" s="84"/>
      <c r="I37" s="94"/>
      <c r="J37" s="94"/>
      <c r="K37" s="84"/>
      <c r="N37" s="84"/>
      <c r="O37" s="84"/>
      <c r="P37" s="76"/>
      <c r="Q37" s="77"/>
      <c r="R37" s="76"/>
      <c r="S37"/>
      <c r="T37"/>
    </row>
    <row r="38" spans="8:20" ht="15.75" x14ac:dyDescent="0.25">
      <c r="H38" s="84"/>
      <c r="I38" s="94"/>
      <c r="J38" s="94"/>
      <c r="N38" s="84"/>
      <c r="O38" s="84"/>
      <c r="P38" s="76"/>
      <c r="Q38" s="77"/>
      <c r="R38" s="76"/>
      <c r="S38"/>
      <c r="T38"/>
    </row>
    <row r="39" spans="8:20" ht="15.75" x14ac:dyDescent="0.25">
      <c r="H39" s="84"/>
      <c r="I39" s="94"/>
      <c r="J39" s="94"/>
      <c r="N39" s="84"/>
      <c r="O39" s="84"/>
      <c r="P39" s="76"/>
      <c r="Q39" s="77"/>
      <c r="R39" s="76"/>
      <c r="S39"/>
      <c r="T39"/>
    </row>
    <row r="40" spans="8:20" ht="15.75" x14ac:dyDescent="0.25">
      <c r="H40" s="84"/>
      <c r="I40" s="94"/>
      <c r="J40" s="94"/>
      <c r="N40" s="84"/>
      <c r="O40" s="84"/>
      <c r="P40" s="76"/>
      <c r="Q40" s="77"/>
      <c r="R40" s="76"/>
    </row>
    <row r="41" spans="8:20" ht="15.75" x14ac:dyDescent="0.25">
      <c r="H41" s="84"/>
      <c r="I41" s="94"/>
      <c r="J41" s="94"/>
      <c r="N41" s="84"/>
      <c r="O41" s="84"/>
      <c r="P41" s="76"/>
      <c r="Q41" s="77"/>
      <c r="R41" s="76"/>
    </row>
    <row r="42" spans="8:20" ht="15.75" x14ac:dyDescent="0.25">
      <c r="H42" s="84"/>
      <c r="I42" s="94"/>
      <c r="J42" s="94"/>
      <c r="K42" s="84"/>
      <c r="N42" s="84"/>
      <c r="O42" s="84"/>
      <c r="P42" s="76"/>
      <c r="Q42" s="77"/>
      <c r="R42" s="76"/>
    </row>
    <row r="43" spans="8:20" ht="15.75" x14ac:dyDescent="0.25">
      <c r="H43" s="84"/>
      <c r="I43" s="94"/>
      <c r="J43" s="94"/>
      <c r="K43" s="84"/>
      <c r="N43" s="84"/>
      <c r="O43" s="84"/>
      <c r="P43" s="76"/>
      <c r="Q43" s="77"/>
      <c r="R43" s="76"/>
    </row>
    <row r="44" spans="8:20" ht="15.75" x14ac:dyDescent="0.25">
      <c r="H44" s="84"/>
      <c r="I44" s="94"/>
      <c r="J44" s="94"/>
      <c r="N44" s="84"/>
      <c r="O44" s="84"/>
      <c r="P44" s="76"/>
      <c r="Q44" s="77"/>
      <c r="R44" s="76"/>
    </row>
    <row r="45" spans="8:20" ht="15.75" x14ac:dyDescent="0.25">
      <c r="H45" s="84"/>
      <c r="I45" s="84"/>
      <c r="J45" s="94"/>
      <c r="K45" s="84"/>
      <c r="N45" s="84"/>
      <c r="O45" s="84"/>
      <c r="P45" s="76"/>
      <c r="Q45" s="77"/>
      <c r="R45" s="76"/>
    </row>
    <row r="46" spans="8:20" ht="15.75" x14ac:dyDescent="0.25">
      <c r="H46" s="84"/>
      <c r="I46" s="94"/>
      <c r="J46" s="94"/>
      <c r="K46" s="95"/>
      <c r="N46" s="84"/>
      <c r="O46" s="84"/>
      <c r="P46" s="76"/>
      <c r="Q46" s="77"/>
      <c r="R46" s="76"/>
    </row>
    <row r="47" spans="8:20" ht="15.75" x14ac:dyDescent="0.25">
      <c r="H47" s="84"/>
      <c r="I47" s="94"/>
      <c r="J47" s="84"/>
      <c r="K47" s="84"/>
      <c r="L47" s="84"/>
      <c r="M47" s="84"/>
      <c r="N47" s="84"/>
      <c r="O47" s="84"/>
      <c r="P47" s="76"/>
      <c r="Q47" s="77"/>
      <c r="R47" s="76"/>
    </row>
    <row r="48" spans="8:20" ht="15.75" x14ac:dyDescent="0.25">
      <c r="H48" s="84"/>
      <c r="I48" s="94"/>
      <c r="J48" s="84"/>
      <c r="K48" s="84"/>
      <c r="L48" s="84"/>
      <c r="M48" s="84"/>
      <c r="N48" s="84"/>
      <c r="O48" s="84"/>
      <c r="P48" s="76"/>
      <c r="Q48" s="76"/>
      <c r="R48" s="76"/>
    </row>
    <row r="49" spans="8:18" ht="15.75" x14ac:dyDescent="0.25">
      <c r="H49" s="84"/>
      <c r="I49" s="94"/>
      <c r="J49" s="84"/>
      <c r="K49" s="84"/>
      <c r="L49" s="84"/>
      <c r="M49" s="84"/>
      <c r="N49" s="84"/>
      <c r="O49" s="84"/>
      <c r="P49" s="76"/>
      <c r="Q49" s="77"/>
      <c r="R49" s="76"/>
    </row>
    <row r="50" spans="8:18" ht="15.75" x14ac:dyDescent="0.25">
      <c r="H50" s="84"/>
      <c r="I50" s="94"/>
      <c r="J50" s="84"/>
      <c r="K50" s="84"/>
      <c r="L50" s="84"/>
      <c r="M50" s="84"/>
      <c r="N50" s="84"/>
      <c r="O50" s="84"/>
      <c r="P50" s="76"/>
      <c r="Q50" s="77"/>
      <c r="R50" s="76"/>
    </row>
    <row r="51" spans="8:18" ht="15.75" x14ac:dyDescent="0.25">
      <c r="H51" s="84"/>
      <c r="I51" s="94"/>
      <c r="J51" s="84"/>
      <c r="K51" s="84"/>
      <c r="L51" s="84"/>
      <c r="M51" s="84"/>
      <c r="N51" s="84"/>
      <c r="O51" s="84"/>
      <c r="P51" s="76"/>
      <c r="Q51" s="77"/>
      <c r="R51" s="76"/>
    </row>
    <row r="52" spans="8:18" ht="15.75" x14ac:dyDescent="0.25">
      <c r="I52" s="17"/>
      <c r="J52" s="113"/>
      <c r="K52" s="113"/>
      <c r="L52" s="76"/>
      <c r="M52" s="76"/>
      <c r="N52" s="76"/>
      <c r="O52" s="76"/>
      <c r="P52" s="76"/>
      <c r="Q52" s="76"/>
      <c r="R52" s="76"/>
    </row>
    <row r="53" spans="8:18" x14ac:dyDescent="0.25">
      <c r="I53" s="17"/>
      <c r="J53" s="76"/>
      <c r="K53" s="76"/>
      <c r="L53" s="76"/>
      <c r="M53" s="76"/>
      <c r="N53" s="76"/>
      <c r="O53" s="76"/>
      <c r="P53" s="76"/>
      <c r="Q53" s="76"/>
      <c r="R53" s="76"/>
    </row>
    <row r="54" spans="8:18" x14ac:dyDescent="0.25">
      <c r="I54" s="17"/>
      <c r="J54" s="76"/>
      <c r="K54" s="76"/>
      <c r="L54" s="76"/>
      <c r="M54" s="76"/>
      <c r="N54" s="76"/>
      <c r="O54" s="76"/>
      <c r="P54" s="76"/>
      <c r="Q54" s="76"/>
      <c r="R54" s="76"/>
    </row>
    <row r="55" spans="8:18" x14ac:dyDescent="0.25">
      <c r="I55" s="17"/>
      <c r="J55" s="76"/>
      <c r="K55" s="76"/>
      <c r="L55" s="76"/>
      <c r="M55" s="76"/>
      <c r="N55" s="76"/>
      <c r="O55" s="76"/>
      <c r="P55" s="76"/>
      <c r="Q55" s="76"/>
      <c r="R55" s="76"/>
    </row>
    <row r="56" spans="8:18" x14ac:dyDescent="0.25">
      <c r="I56" s="17"/>
      <c r="J56" s="76"/>
      <c r="K56" s="76"/>
      <c r="L56" s="76"/>
      <c r="M56" s="76"/>
      <c r="N56" s="76"/>
      <c r="O56" s="76"/>
      <c r="P56" s="76"/>
      <c r="Q56" s="76"/>
      <c r="R56" s="76"/>
    </row>
    <row r="57" spans="8:18" x14ac:dyDescent="0.25">
      <c r="I57" s="17"/>
    </row>
    <row r="58" spans="8:18" x14ac:dyDescent="0.25">
      <c r="I58" s="17"/>
    </row>
    <row r="59" spans="8:18" x14ac:dyDescent="0.25">
      <c r="I59" s="17"/>
    </row>
    <row r="60" spans="8:18" x14ac:dyDescent="0.25">
      <c r="I60" s="17"/>
    </row>
    <row r="61" spans="8:18" x14ac:dyDescent="0.25">
      <c r="I61" s="17"/>
    </row>
    <row r="62" spans="8:18" x14ac:dyDescent="0.25">
      <c r="I62" s="17"/>
    </row>
    <row r="63" spans="8:18" x14ac:dyDescent="0.25">
      <c r="I63" s="17"/>
    </row>
  </sheetData>
  <protectedRanges>
    <protectedRange password="9768" sqref="K3:Q23" name="Range1"/>
  </protectedRanges>
  <mergeCells count="3">
    <mergeCell ref="J52:K52"/>
    <mergeCell ref="K1:M1"/>
    <mergeCell ref="O1:Q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 sizeWithCells="1">
                  <from>
                    <xdr:col>2</xdr:col>
                    <xdr:colOff>0</xdr:colOff>
                    <xdr:row>2</xdr:row>
                    <xdr:rowOff>257175</xdr:rowOff>
                  </from>
                  <to>
                    <xdr:col>2</xdr:col>
                    <xdr:colOff>495300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304800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2</xdr:col>
                    <xdr:colOff>304800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9525</xdr:rowOff>
                  </from>
                  <to>
                    <xdr:col>2</xdr:col>
                    <xdr:colOff>304800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2</xdr:col>
                    <xdr:colOff>304800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2</xdr:col>
                    <xdr:colOff>304800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2</xdr:col>
                    <xdr:colOff>304800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2</xdr:col>
                    <xdr:colOff>304800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2</xdr:col>
                    <xdr:colOff>304800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2</xdr:col>
                    <xdr:colOff>304800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2</xdr:col>
                    <xdr:colOff>304800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2</xdr:col>
                    <xdr:colOff>304800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304800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2</xdr:col>
                    <xdr:colOff>304800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304800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2</xdr:col>
                    <xdr:colOff>304800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0" name="Check Box 21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304800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6"/>
  <sheetViews>
    <sheetView workbookViewId="0">
      <selection activeCell="M7" sqref="M7"/>
    </sheetView>
  </sheetViews>
  <sheetFormatPr defaultRowHeight="15" x14ac:dyDescent="0.25"/>
  <cols>
    <col min="1" max="1" width="23.140625" customWidth="1"/>
    <col min="5" max="5" width="33.42578125" customWidth="1"/>
    <col min="9" max="9" width="27.7109375" bestFit="1" customWidth="1"/>
    <col min="10" max="10" width="16.42578125" bestFit="1" customWidth="1"/>
    <col min="11" max="11" width="9.5703125" bestFit="1" customWidth="1"/>
    <col min="17" max="17" width="9.5703125" bestFit="1" customWidth="1"/>
    <col min="18" max="18" width="9.28515625" bestFit="1" customWidth="1"/>
    <col min="21" max="21" width="9.28515625" bestFit="1" customWidth="1"/>
    <col min="22" max="22" width="9.5703125" bestFit="1" customWidth="1"/>
  </cols>
  <sheetData>
    <row r="1" spans="1:24" ht="15.75" x14ac:dyDescent="0.25">
      <c r="A1" s="22" t="s">
        <v>0</v>
      </c>
      <c r="B1" s="23"/>
      <c r="C1" s="23"/>
      <c r="D1" s="23"/>
      <c r="E1" s="23"/>
      <c r="F1" s="23"/>
      <c r="G1" s="23"/>
      <c r="H1" s="17"/>
      <c r="I1" s="18" t="s">
        <v>1</v>
      </c>
      <c r="J1" s="19"/>
      <c r="K1" s="19"/>
      <c r="L1" s="19"/>
      <c r="M1" s="17"/>
    </row>
    <row r="2" spans="1:24" ht="15.75" x14ac:dyDescent="0.25">
      <c r="A2" s="21" t="s">
        <v>4</v>
      </c>
      <c r="B2" s="23"/>
      <c r="C2" s="23"/>
      <c r="D2" s="23"/>
      <c r="E2" s="23"/>
      <c r="F2" s="23"/>
      <c r="G2" s="23"/>
      <c r="H2" s="17"/>
      <c r="I2" s="19"/>
      <c r="J2" s="19"/>
      <c r="K2" s="19"/>
      <c r="L2" s="19"/>
      <c r="M2" s="17"/>
    </row>
    <row r="3" spans="1:24" ht="25.5" x14ac:dyDescent="0.25">
      <c r="A3" s="23"/>
      <c r="B3" s="23"/>
      <c r="C3" s="23"/>
      <c r="D3" s="23"/>
      <c r="E3" s="23"/>
      <c r="F3" s="23"/>
      <c r="G3" s="23"/>
      <c r="H3" s="17"/>
      <c r="I3" s="29" t="s">
        <v>5</v>
      </c>
      <c r="J3" s="29" t="s">
        <v>6</v>
      </c>
      <c r="K3" s="34" t="s">
        <v>7</v>
      </c>
      <c r="L3" s="34" t="s">
        <v>8</v>
      </c>
      <c r="M3" s="34"/>
      <c r="Q3" s="42"/>
      <c r="R3" s="42"/>
      <c r="W3" s="42"/>
      <c r="X3" s="42"/>
    </row>
    <row r="4" spans="1:24" x14ac:dyDescent="0.25">
      <c r="A4" s="23" t="s">
        <v>9</v>
      </c>
      <c r="B4" s="24">
        <v>50</v>
      </c>
      <c r="C4" s="23"/>
      <c r="D4" s="23"/>
      <c r="E4" s="23"/>
      <c r="F4" s="23"/>
      <c r="G4" s="23"/>
      <c r="H4" s="17"/>
      <c r="I4" s="33" t="s">
        <v>9</v>
      </c>
      <c r="J4" s="32">
        <f>B4</f>
        <v>50</v>
      </c>
      <c r="K4" s="41">
        <v>4.0154110000000003</v>
      </c>
      <c r="L4" s="41">
        <v>1.0789599999999999</v>
      </c>
      <c r="M4" s="17">
        <f>(J4-65)*K4</f>
        <v>-60.231165000000004</v>
      </c>
      <c r="O4" s="31"/>
      <c r="P4" s="31"/>
      <c r="Q4" s="71"/>
      <c r="R4" s="71"/>
      <c r="S4" s="31"/>
      <c r="T4" s="31"/>
      <c r="U4" s="31"/>
      <c r="V4" s="31"/>
      <c r="W4" s="42"/>
      <c r="X4" s="42"/>
    </row>
    <row r="5" spans="1:24" x14ac:dyDescent="0.25">
      <c r="A5" s="23" t="s">
        <v>10</v>
      </c>
      <c r="B5" s="23" t="b">
        <v>0</v>
      </c>
      <c r="C5" s="23"/>
      <c r="D5" s="23"/>
      <c r="E5" s="23"/>
      <c r="F5" s="23"/>
      <c r="G5" s="23"/>
      <c r="H5" s="17"/>
      <c r="I5" s="33" t="s">
        <v>67</v>
      </c>
      <c r="J5" s="31" t="b">
        <f>B5</f>
        <v>0</v>
      </c>
      <c r="K5" s="41">
        <v>-162.34809999999999</v>
      </c>
      <c r="L5" s="41">
        <v>24.602530000000002</v>
      </c>
      <c r="M5" s="17">
        <f>J5*K5</f>
        <v>0</v>
      </c>
      <c r="O5" s="31"/>
      <c r="P5" s="31"/>
      <c r="Q5" s="71"/>
      <c r="R5" s="71"/>
      <c r="S5" s="31"/>
      <c r="T5" s="31"/>
      <c r="U5" s="31"/>
      <c r="V5" s="31"/>
      <c r="W5" s="42"/>
      <c r="X5" s="42"/>
    </row>
    <row r="6" spans="1:24" x14ac:dyDescent="0.25">
      <c r="A6" s="25" t="s">
        <v>11</v>
      </c>
      <c r="B6" s="23"/>
      <c r="C6" s="23"/>
      <c r="D6" s="23"/>
      <c r="E6" s="26"/>
      <c r="F6" s="27" t="s">
        <v>12</v>
      </c>
      <c r="G6" s="23"/>
      <c r="H6" s="17"/>
      <c r="I6" s="31" t="s">
        <v>36</v>
      </c>
      <c r="J6" s="31">
        <v>1</v>
      </c>
      <c r="K6" s="41">
        <v>184.27109999999999</v>
      </c>
      <c r="L6" s="41">
        <v>24.365369999999999</v>
      </c>
      <c r="M6" s="17">
        <f>J6*K6</f>
        <v>184.27109999999999</v>
      </c>
      <c r="O6" s="31"/>
      <c r="P6" s="31"/>
      <c r="Q6" s="71"/>
      <c r="R6" s="71"/>
      <c r="S6" s="31"/>
      <c r="T6" s="31"/>
      <c r="U6" s="31"/>
      <c r="V6" s="31"/>
      <c r="W6" s="42"/>
      <c r="X6" s="42"/>
    </row>
    <row r="7" spans="1:24" x14ac:dyDescent="0.25">
      <c r="A7" s="23" t="s">
        <v>15</v>
      </c>
      <c r="B7" s="23" t="b">
        <v>0</v>
      </c>
      <c r="C7" s="23"/>
      <c r="D7" s="23"/>
      <c r="E7" s="26" t="s">
        <v>31</v>
      </c>
      <c r="F7" s="36">
        <v>1</v>
      </c>
      <c r="G7" s="23"/>
      <c r="H7" s="17"/>
      <c r="I7" s="30" t="s">
        <v>11</v>
      </c>
      <c r="J7" s="17"/>
      <c r="K7" s="41"/>
      <c r="L7" s="41"/>
      <c r="M7" s="17"/>
      <c r="O7" s="31"/>
      <c r="P7" s="31"/>
      <c r="Q7" s="72"/>
      <c r="R7" s="72"/>
      <c r="S7" s="31"/>
      <c r="T7" s="31"/>
      <c r="U7" s="72"/>
      <c r="V7" s="72"/>
      <c r="W7" s="42"/>
      <c r="X7" s="42"/>
    </row>
    <row r="8" spans="1:24" x14ac:dyDescent="0.25">
      <c r="A8" s="23" t="s">
        <v>19</v>
      </c>
      <c r="B8" s="23" t="b">
        <v>0</v>
      </c>
      <c r="C8" s="23"/>
      <c r="D8" s="23"/>
      <c r="E8" s="26" t="s">
        <v>32</v>
      </c>
      <c r="F8" s="40">
        <f>M25</f>
        <v>654.55533500000001</v>
      </c>
      <c r="G8" s="23"/>
      <c r="H8" s="17"/>
      <c r="I8" s="31" t="s">
        <v>15</v>
      </c>
      <c r="J8" s="31" t="b">
        <f t="shared" ref="J8:J14" si="0">B7</f>
        <v>0</v>
      </c>
      <c r="K8" s="41">
        <v>430.25920000000002</v>
      </c>
      <c r="L8" s="41">
        <v>92.599000000000004</v>
      </c>
      <c r="M8" s="17">
        <f>J8*K8</f>
        <v>0</v>
      </c>
      <c r="U8" s="72"/>
      <c r="V8" s="72"/>
      <c r="W8" s="42"/>
      <c r="X8" s="42"/>
    </row>
    <row r="9" spans="1:24" x14ac:dyDescent="0.25">
      <c r="A9" s="23" t="s">
        <v>33</v>
      </c>
      <c r="B9" s="23" t="b">
        <v>0</v>
      </c>
      <c r="C9" s="23"/>
      <c r="D9" s="23"/>
      <c r="E9" s="25" t="s">
        <v>34</v>
      </c>
      <c r="F9" s="39">
        <f>F7*F8</f>
        <v>654.55533500000001</v>
      </c>
      <c r="G9" s="23"/>
      <c r="H9" s="17"/>
      <c r="I9" s="31" t="s">
        <v>19</v>
      </c>
      <c r="J9" s="31" t="b">
        <f t="shared" si="0"/>
        <v>0</v>
      </c>
      <c r="K9" s="41">
        <v>558.70069999999998</v>
      </c>
      <c r="L9" s="41">
        <v>201.23009999999999</v>
      </c>
      <c r="M9" s="17">
        <f t="shared" ref="M9:M23" si="1">J9*K9</f>
        <v>0</v>
      </c>
      <c r="U9" s="72"/>
      <c r="V9" s="72"/>
      <c r="W9" s="42"/>
      <c r="X9" s="42"/>
    </row>
    <row r="10" spans="1:24" x14ac:dyDescent="0.25">
      <c r="A10" s="23" t="s">
        <v>24</v>
      </c>
      <c r="B10" s="23" t="b">
        <v>0</v>
      </c>
      <c r="C10" s="23"/>
      <c r="D10" s="23"/>
      <c r="E10" s="28"/>
      <c r="F10" s="26"/>
      <c r="G10" s="23"/>
      <c r="H10" s="17"/>
      <c r="I10" s="31" t="s">
        <v>23</v>
      </c>
      <c r="J10" s="31" t="b">
        <f t="shared" si="0"/>
        <v>0</v>
      </c>
      <c r="K10" s="41">
        <v>331.49130000000002</v>
      </c>
      <c r="L10" s="41">
        <v>72.935760000000002</v>
      </c>
      <c r="M10" s="17">
        <f t="shared" si="1"/>
        <v>0</v>
      </c>
      <c r="U10" s="72"/>
      <c r="V10" s="72"/>
      <c r="W10" s="42"/>
      <c r="X10" s="42"/>
    </row>
    <row r="11" spans="1:24" x14ac:dyDescent="0.25">
      <c r="A11" s="23" t="s">
        <v>25</v>
      </c>
      <c r="B11" s="23" t="b">
        <v>0</v>
      </c>
      <c r="C11" s="23"/>
      <c r="D11" s="23"/>
      <c r="E11" s="26"/>
      <c r="F11" s="26"/>
      <c r="G11" s="23"/>
      <c r="H11" s="17"/>
      <c r="I11" s="31" t="s">
        <v>24</v>
      </c>
      <c r="J11" s="31" t="b">
        <f t="shared" si="0"/>
        <v>0</v>
      </c>
      <c r="K11" s="41">
        <v>446.76670000000001</v>
      </c>
      <c r="L11" s="41">
        <v>144.6583</v>
      </c>
      <c r="M11" s="17">
        <f t="shared" si="1"/>
        <v>0</v>
      </c>
      <c r="U11" s="72"/>
      <c r="V11" s="72"/>
      <c r="W11" s="42"/>
      <c r="X11" s="42"/>
    </row>
    <row r="12" spans="1:24" x14ac:dyDescent="0.25">
      <c r="A12" s="23" t="s">
        <v>26</v>
      </c>
      <c r="B12" s="23" t="b">
        <v>0</v>
      </c>
      <c r="C12" s="23"/>
      <c r="D12" s="23"/>
      <c r="E12" s="23"/>
      <c r="F12" s="23"/>
      <c r="G12" s="23"/>
      <c r="H12" s="17"/>
      <c r="I12" s="31" t="s">
        <v>25</v>
      </c>
      <c r="J12" s="31" t="b">
        <f t="shared" si="0"/>
        <v>0</v>
      </c>
      <c r="K12" s="41">
        <v>1257.55</v>
      </c>
      <c r="L12" s="41">
        <v>601.54100000000005</v>
      </c>
      <c r="M12" s="17">
        <f t="shared" si="1"/>
        <v>0</v>
      </c>
      <c r="U12" s="72"/>
      <c r="V12" s="72"/>
      <c r="W12" s="42"/>
      <c r="X12" s="42"/>
    </row>
    <row r="13" spans="1:24" x14ac:dyDescent="0.25">
      <c r="A13" s="23" t="s">
        <v>35</v>
      </c>
      <c r="B13" s="23" t="b">
        <v>0</v>
      </c>
      <c r="C13" s="23"/>
      <c r="D13" s="23"/>
      <c r="E13" s="23"/>
      <c r="F13" s="23"/>
      <c r="G13" s="23"/>
      <c r="H13" s="17"/>
      <c r="I13" s="31" t="s">
        <v>26</v>
      </c>
      <c r="J13" s="31" t="b">
        <f t="shared" si="0"/>
        <v>0</v>
      </c>
      <c r="K13" s="41">
        <v>2166.386</v>
      </c>
      <c r="L13" s="41">
        <v>695.47889999999995</v>
      </c>
      <c r="M13" s="17">
        <f t="shared" si="1"/>
        <v>0</v>
      </c>
      <c r="U13" s="72"/>
      <c r="V13" s="72"/>
      <c r="W13" s="42"/>
      <c r="X13" s="42"/>
    </row>
    <row r="14" spans="1:24" x14ac:dyDescent="0.25">
      <c r="A14" s="25" t="s">
        <v>27</v>
      </c>
      <c r="B14" s="23"/>
      <c r="C14" s="23"/>
      <c r="D14" s="23"/>
      <c r="E14" s="23"/>
      <c r="F14" s="23"/>
      <c r="G14" s="23"/>
      <c r="H14" s="17"/>
      <c r="I14" s="31" t="s">
        <v>35</v>
      </c>
      <c r="J14" s="31" t="b">
        <f t="shared" si="0"/>
        <v>0</v>
      </c>
      <c r="K14" s="41">
        <v>167.9101</v>
      </c>
      <c r="L14" s="41">
        <v>38.402850000000001</v>
      </c>
      <c r="M14" s="17">
        <f t="shared" si="1"/>
        <v>0</v>
      </c>
      <c r="U14" s="72"/>
      <c r="V14" s="72"/>
    </row>
    <row r="15" spans="1:24" x14ac:dyDescent="0.25">
      <c r="A15" s="23" t="s">
        <v>15</v>
      </c>
      <c r="B15" s="23" t="b">
        <v>0</v>
      </c>
      <c r="C15" s="23"/>
      <c r="D15" s="23"/>
      <c r="E15" s="23"/>
      <c r="F15" s="23"/>
      <c r="G15" s="23"/>
      <c r="H15" s="17"/>
      <c r="I15" s="30" t="s">
        <v>27</v>
      </c>
      <c r="J15" s="17"/>
      <c r="K15" s="41"/>
      <c r="L15" s="41"/>
      <c r="M15" s="17"/>
      <c r="O15" s="31"/>
      <c r="P15" s="31"/>
      <c r="Q15" s="31"/>
      <c r="R15" s="31"/>
      <c r="S15" s="31"/>
      <c r="T15" s="31"/>
      <c r="U15" s="72"/>
      <c r="V15" s="72"/>
    </row>
    <row r="16" spans="1:24" x14ac:dyDescent="0.25">
      <c r="A16" s="23" t="s">
        <v>19</v>
      </c>
      <c r="B16" s="23" t="b">
        <v>0</v>
      </c>
      <c r="C16" s="23"/>
      <c r="D16" s="23"/>
      <c r="E16" s="23"/>
      <c r="F16" s="23"/>
      <c r="G16" s="23"/>
      <c r="H16" s="17"/>
      <c r="I16" s="31" t="s">
        <v>15</v>
      </c>
      <c r="J16" s="31" t="b">
        <f>B15</f>
        <v>0</v>
      </c>
      <c r="K16" s="41">
        <v>138.97110000000001</v>
      </c>
      <c r="L16" s="41">
        <v>42.630609999999997</v>
      </c>
      <c r="M16" s="17">
        <f t="shared" si="1"/>
        <v>0</v>
      </c>
      <c r="U16" s="72"/>
      <c r="V16" s="72"/>
      <c r="W16" s="42"/>
      <c r="X16" s="42"/>
    </row>
    <row r="17" spans="1:24" x14ac:dyDescent="0.25">
      <c r="A17" s="23" t="s">
        <v>33</v>
      </c>
      <c r="B17" s="23" t="b">
        <v>0</v>
      </c>
      <c r="C17" s="23"/>
      <c r="D17" s="23"/>
      <c r="E17" s="23"/>
      <c r="F17" s="23"/>
      <c r="G17" s="23"/>
      <c r="H17" s="17"/>
      <c r="I17" s="31" t="s">
        <v>19</v>
      </c>
      <c r="J17" s="31" t="b">
        <f t="shared" ref="J17:J22" si="2">B16</f>
        <v>0</v>
      </c>
      <c r="K17" s="41">
        <v>223.8049</v>
      </c>
      <c r="L17" s="41">
        <v>82.627799999999993</v>
      </c>
      <c r="M17" s="17">
        <f t="shared" si="1"/>
        <v>0</v>
      </c>
      <c r="U17" s="72"/>
      <c r="V17" s="72"/>
      <c r="W17" s="42"/>
      <c r="X17" s="42"/>
    </row>
    <row r="18" spans="1:24" x14ac:dyDescent="0.25">
      <c r="A18" s="23" t="s">
        <v>24</v>
      </c>
      <c r="B18" s="23" t="b">
        <v>0</v>
      </c>
      <c r="C18" s="23"/>
      <c r="D18" s="23"/>
      <c r="E18" s="23"/>
      <c r="F18" s="23"/>
      <c r="G18" s="23"/>
      <c r="H18" s="17"/>
      <c r="I18" s="31" t="s">
        <v>22</v>
      </c>
      <c r="J18" s="31" t="b">
        <f t="shared" si="2"/>
        <v>0</v>
      </c>
      <c r="K18" s="41">
        <v>121.2303</v>
      </c>
      <c r="L18" s="41">
        <v>42.076560000000001</v>
      </c>
      <c r="M18" s="17">
        <f t="shared" si="1"/>
        <v>0</v>
      </c>
      <c r="U18" s="72"/>
      <c r="V18" s="72"/>
      <c r="W18" s="42"/>
      <c r="X18" s="42"/>
    </row>
    <row r="19" spans="1:24" x14ac:dyDescent="0.25">
      <c r="A19" s="23" t="s">
        <v>25</v>
      </c>
      <c r="B19" s="23" t="b">
        <v>0</v>
      </c>
      <c r="C19" s="23"/>
      <c r="D19" s="23"/>
      <c r="E19" s="23"/>
      <c r="F19" s="23"/>
      <c r="G19" s="23"/>
      <c r="H19" s="17"/>
      <c r="I19" s="31" t="s">
        <v>24</v>
      </c>
      <c r="J19" s="31" t="b">
        <f t="shared" si="2"/>
        <v>0</v>
      </c>
      <c r="K19" s="41">
        <v>440.81760000000003</v>
      </c>
      <c r="L19" s="41">
        <v>96.842950000000002</v>
      </c>
      <c r="M19" s="17">
        <f t="shared" si="1"/>
        <v>0</v>
      </c>
      <c r="U19" s="72"/>
      <c r="V19" s="72"/>
      <c r="W19" s="42"/>
      <c r="X19" s="42"/>
    </row>
    <row r="20" spans="1:24" x14ac:dyDescent="0.25">
      <c r="A20" s="23" t="s">
        <v>26</v>
      </c>
      <c r="B20" s="23" t="b">
        <v>0</v>
      </c>
      <c r="C20" s="23"/>
      <c r="D20" s="23"/>
      <c r="E20" s="23"/>
      <c r="F20" s="23"/>
      <c r="G20" s="23"/>
      <c r="H20" s="17"/>
      <c r="I20" s="31" t="s">
        <v>25</v>
      </c>
      <c r="J20" s="31" t="b">
        <f t="shared" si="2"/>
        <v>0</v>
      </c>
      <c r="K20" s="41">
        <v>205.3503</v>
      </c>
      <c r="L20" s="41">
        <v>93.695869999999999</v>
      </c>
      <c r="M20" s="17">
        <f t="shared" si="1"/>
        <v>0</v>
      </c>
      <c r="U20" s="72"/>
      <c r="V20" s="72"/>
      <c r="W20" s="42"/>
      <c r="X20" s="42"/>
    </row>
    <row r="21" spans="1:24" x14ac:dyDescent="0.25">
      <c r="A21" s="23" t="s">
        <v>35</v>
      </c>
      <c r="B21" s="23" t="b">
        <v>0</v>
      </c>
      <c r="C21" s="23"/>
      <c r="D21" s="23"/>
      <c r="E21" s="23"/>
      <c r="F21" s="23"/>
      <c r="G21" s="23"/>
      <c r="H21" s="17"/>
      <c r="I21" s="31" t="s">
        <v>26</v>
      </c>
      <c r="J21" s="31" t="b">
        <f t="shared" si="2"/>
        <v>0</v>
      </c>
      <c r="K21" s="41">
        <v>1079.133</v>
      </c>
      <c r="L21" s="41">
        <v>246.63579999999999</v>
      </c>
      <c r="M21" s="17">
        <f t="shared" si="1"/>
        <v>0</v>
      </c>
      <c r="U21" s="72"/>
      <c r="V21" s="72"/>
      <c r="W21" s="42"/>
      <c r="X21" s="42"/>
    </row>
    <row r="22" spans="1:24" x14ac:dyDescent="0.25">
      <c r="A22" s="23"/>
      <c r="B22" s="23"/>
      <c r="C22" s="23"/>
      <c r="D22" s="23"/>
      <c r="E22" s="23"/>
      <c r="F22" s="23"/>
      <c r="G22" s="23"/>
      <c r="H22" s="17"/>
      <c r="I22" s="31" t="s">
        <v>35</v>
      </c>
      <c r="J22" s="31" t="b">
        <f t="shared" si="2"/>
        <v>0</v>
      </c>
      <c r="K22" s="41">
        <v>141.18170000000001</v>
      </c>
      <c r="L22" s="41">
        <v>54.58755</v>
      </c>
      <c r="M22" s="17">
        <f t="shared" si="1"/>
        <v>0</v>
      </c>
      <c r="U22" s="72"/>
      <c r="V22" s="72"/>
      <c r="W22" s="42"/>
      <c r="X22" s="42"/>
    </row>
    <row r="23" spans="1:24" x14ac:dyDescent="0.25">
      <c r="A23" s="23"/>
      <c r="B23" s="23"/>
      <c r="C23" s="23"/>
      <c r="D23" s="23"/>
      <c r="E23" s="23"/>
      <c r="F23" s="23"/>
      <c r="G23" s="23"/>
      <c r="H23" s="17"/>
      <c r="I23" s="31" t="s">
        <v>28</v>
      </c>
      <c r="J23" s="31">
        <v>1</v>
      </c>
      <c r="K23" s="41">
        <v>530.5154</v>
      </c>
      <c r="L23" s="41">
        <v>22.460999999999999</v>
      </c>
      <c r="M23" s="17">
        <f t="shared" si="1"/>
        <v>530.5154</v>
      </c>
    </row>
    <row r="24" spans="1:24" x14ac:dyDescent="0.25">
      <c r="A24" s="23"/>
      <c r="B24" s="23"/>
      <c r="C24" s="23"/>
      <c r="D24" s="23"/>
      <c r="E24" s="23"/>
      <c r="F24" s="23"/>
      <c r="G24" s="23"/>
      <c r="H24" s="17"/>
      <c r="I24" s="17"/>
      <c r="J24" s="17"/>
      <c r="K24" s="17"/>
      <c r="L24" s="17"/>
      <c r="M24" s="17"/>
    </row>
    <row r="25" spans="1:24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37" t="s">
        <v>30</v>
      </c>
      <c r="M25" s="38">
        <f>SUM(M4:M23)</f>
        <v>654.55533500000001</v>
      </c>
    </row>
    <row r="26" spans="1:24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35"/>
      <c r="M26" s="17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pinner 1">
              <controlPr defaultSize="0" autoPict="0">
                <anchor moveWithCells="1" sizeWithCells="1">
                  <from>
                    <xdr:col>1</xdr:col>
                    <xdr:colOff>542925</xdr:colOff>
                    <xdr:row>2</xdr:row>
                    <xdr:rowOff>247650</xdr:rowOff>
                  </from>
                  <to>
                    <xdr:col>2</xdr:col>
                    <xdr:colOff>428625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2</xdr:col>
                    <xdr:colOff>523875</xdr:colOff>
                    <xdr:row>11</xdr:row>
                    <xdr:rowOff>0</xdr:rowOff>
                  </from>
                  <to>
                    <xdr:col>3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2</xdr:col>
                    <xdr:colOff>523875</xdr:colOff>
                    <xdr:row>14</xdr:row>
                    <xdr:rowOff>0</xdr:rowOff>
                  </from>
                  <to>
                    <xdr:col>3</xdr:col>
                    <xdr:colOff>219075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Check Box 12">
              <controlPr defaultSize="0" autoFill="0" autoLine="0" autoPict="0">
                <anchor moveWithCells="1">
                  <from>
                    <xdr:col>2</xdr:col>
                    <xdr:colOff>523875</xdr:colOff>
                    <xdr:row>15</xdr:row>
                    <xdr:rowOff>0</xdr:rowOff>
                  </from>
                  <to>
                    <xdr:col>3</xdr:col>
                    <xdr:colOff>219075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Check Box 13">
              <controlPr defaultSize="0" autoFill="0" autoLine="0" autoPict="0">
                <anchor moveWithCells="1">
                  <from>
                    <xdr:col>2</xdr:col>
                    <xdr:colOff>523875</xdr:colOff>
                    <xdr:row>16</xdr:row>
                    <xdr:rowOff>0</xdr:rowOff>
                  </from>
                  <to>
                    <xdr:col>3</xdr:col>
                    <xdr:colOff>219075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>
                  <from>
                    <xdr:col>2</xdr:col>
                    <xdr:colOff>523875</xdr:colOff>
                    <xdr:row>17</xdr:row>
                    <xdr:rowOff>0</xdr:rowOff>
                  </from>
                  <to>
                    <xdr:col>3</xdr:col>
                    <xdr:colOff>219075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2</xdr:col>
                    <xdr:colOff>523875</xdr:colOff>
                    <xdr:row>18</xdr:row>
                    <xdr:rowOff>0</xdr:rowOff>
                  </from>
                  <to>
                    <xdr:col>3</xdr:col>
                    <xdr:colOff>219075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2</xdr:col>
                    <xdr:colOff>523875</xdr:colOff>
                    <xdr:row>19</xdr:row>
                    <xdr:rowOff>0</xdr:rowOff>
                  </from>
                  <to>
                    <xdr:col>3</xdr:col>
                    <xdr:colOff>219075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Check Box 17">
              <controlPr defaultSize="0" autoFill="0" autoLine="0" autoPict="0">
                <anchor moveWithCells="1">
                  <from>
                    <xdr:col>2</xdr:col>
                    <xdr:colOff>523875</xdr:colOff>
                    <xdr:row>20</xdr:row>
                    <xdr:rowOff>0</xdr:rowOff>
                  </from>
                  <to>
                    <xdr:col>3</xdr:col>
                    <xdr:colOff>219075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Check Box 18">
              <controlPr defaultSize="0" autoFill="0" autoLine="0" autoPict="0">
                <anchor moveWithCells="1">
                  <from>
                    <xdr:col>2</xdr:col>
                    <xdr:colOff>523875</xdr:colOff>
                    <xdr:row>12</xdr:row>
                    <xdr:rowOff>0</xdr:rowOff>
                  </from>
                  <to>
                    <xdr:col>3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4" name="Check Box 19">
              <controlPr defaultSize="0" autoFill="0" autoLine="0" autoPict="0">
                <anchor moveWithCells="1">
                  <from>
                    <xdr:col>2</xdr:col>
                    <xdr:colOff>533400</xdr:colOff>
                    <xdr:row>4</xdr:row>
                    <xdr:rowOff>19050</xdr:rowOff>
                  </from>
                  <to>
                    <xdr:col>3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5" name="Check Box 20">
              <controlPr defaultSize="0" autoFill="0" autoLine="0" autoPict="0">
                <anchor moveWithCells="1">
                  <from>
                    <xdr:col>2</xdr:col>
                    <xdr:colOff>533400</xdr:colOff>
                    <xdr:row>6</xdr:row>
                    <xdr:rowOff>19050</xdr:rowOff>
                  </from>
                  <to>
                    <xdr:col>3</xdr:col>
                    <xdr:colOff>228600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6" name="Check Box 21">
              <controlPr defaultSize="0" autoFill="0" autoLine="0" autoPict="0">
                <anchor moveWithCells="1">
                  <from>
                    <xdr:col>2</xdr:col>
                    <xdr:colOff>533400</xdr:colOff>
                    <xdr:row>7</xdr:row>
                    <xdr:rowOff>19050</xdr:rowOff>
                  </from>
                  <to>
                    <xdr:col>3</xdr:col>
                    <xdr:colOff>228600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7" name="Check Box 22">
              <controlPr defaultSize="0" autoFill="0" autoLine="0" autoPict="0">
                <anchor moveWithCells="1">
                  <from>
                    <xdr:col>2</xdr:col>
                    <xdr:colOff>533400</xdr:colOff>
                    <xdr:row>8</xdr:row>
                    <xdr:rowOff>19050</xdr:rowOff>
                  </from>
                  <to>
                    <xdr:col>3</xdr:col>
                    <xdr:colOff>228600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8" name="Check Box 23">
              <controlPr defaultSize="0" autoFill="0" autoLine="0" autoPict="0">
                <anchor moveWithCells="1">
                  <from>
                    <xdr:col>2</xdr:col>
                    <xdr:colOff>533400</xdr:colOff>
                    <xdr:row>9</xdr:row>
                    <xdr:rowOff>19050</xdr:rowOff>
                  </from>
                  <to>
                    <xdr:col>3</xdr:col>
                    <xdr:colOff>228600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9" name="Check Box 24">
              <controlPr defaultSize="0" autoFill="0" autoLine="0" autoPict="0">
                <anchor moveWithCells="1">
                  <from>
                    <xdr:col>2</xdr:col>
                    <xdr:colOff>533400</xdr:colOff>
                    <xdr:row>10</xdr:row>
                    <xdr:rowOff>19050</xdr:rowOff>
                  </from>
                  <to>
                    <xdr:col>3</xdr:col>
                    <xdr:colOff>228600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0"/>
  <sheetViews>
    <sheetView topLeftCell="A37" zoomScale="70" zoomScaleNormal="70" workbookViewId="0">
      <selection activeCell="H60" sqref="H60"/>
    </sheetView>
  </sheetViews>
  <sheetFormatPr defaultRowHeight="15" x14ac:dyDescent="0.25"/>
  <cols>
    <col min="1" max="1" width="9.140625" style="17"/>
    <col min="2" max="2" width="8.5703125" style="58" bestFit="1" customWidth="1"/>
    <col min="3" max="3" width="8.7109375" style="58" bestFit="1" customWidth="1"/>
    <col min="4" max="4" width="8.5703125" style="58" bestFit="1" customWidth="1"/>
    <col min="5" max="5" width="13.28515625" style="55" bestFit="1" customWidth="1"/>
    <col min="6" max="6" width="12.140625" style="55" bestFit="1" customWidth="1"/>
    <col min="7" max="7" width="13.28515625" style="55" bestFit="1" customWidth="1"/>
    <col min="8" max="8" width="12.5703125" style="55" bestFit="1" customWidth="1"/>
    <col min="9" max="9" width="12.140625" style="55" bestFit="1" customWidth="1"/>
    <col min="10" max="10" width="13.28515625" style="55" bestFit="1" customWidth="1"/>
    <col min="11" max="11" width="9.140625" style="76"/>
    <col min="12" max="14" width="9.140625" style="58"/>
    <col min="15" max="15" width="13" style="55" bestFit="1" customWidth="1"/>
    <col min="16" max="16" width="12" style="55" bestFit="1" customWidth="1"/>
    <col min="17" max="17" width="12.85546875" style="55" bestFit="1" customWidth="1"/>
    <col min="18" max="18" width="15.85546875" style="55" bestFit="1" customWidth="1"/>
    <col min="19" max="19" width="12" style="55" bestFit="1" customWidth="1"/>
    <col min="20" max="20" width="12.85546875" style="55" bestFit="1" customWidth="1"/>
  </cols>
  <sheetData>
    <row r="1" spans="1:24" x14ac:dyDescent="0.25">
      <c r="A1" s="43" t="s">
        <v>37</v>
      </c>
    </row>
    <row r="2" spans="1:24" x14ac:dyDescent="0.25">
      <c r="A2" s="43"/>
    </row>
    <row r="3" spans="1:24" x14ac:dyDescent="0.25">
      <c r="A3" s="88" t="s">
        <v>38</v>
      </c>
      <c r="L3" s="66" t="s">
        <v>39</v>
      </c>
    </row>
    <row r="4" spans="1:24" x14ac:dyDescent="0.25">
      <c r="A4" s="89" t="s">
        <v>40</v>
      </c>
      <c r="L4" s="96" t="s">
        <v>40</v>
      </c>
    </row>
    <row r="5" spans="1:24" x14ac:dyDescent="0.25">
      <c r="A5" s="90"/>
      <c r="B5" s="51" t="s">
        <v>41</v>
      </c>
      <c r="C5" s="52"/>
      <c r="D5" s="52"/>
      <c r="E5" s="48" t="s">
        <v>42</v>
      </c>
      <c r="F5" s="49"/>
      <c r="G5" s="50"/>
      <c r="H5" s="49" t="s">
        <v>43</v>
      </c>
      <c r="I5" s="49"/>
      <c r="J5" s="50"/>
      <c r="L5" s="51" t="s">
        <v>41</v>
      </c>
      <c r="M5" s="52"/>
      <c r="N5" s="52"/>
      <c r="O5" s="48" t="s">
        <v>42</v>
      </c>
      <c r="P5" s="49"/>
      <c r="Q5" s="50"/>
      <c r="R5" s="49" t="s">
        <v>43</v>
      </c>
      <c r="S5" s="49"/>
      <c r="T5" s="50"/>
    </row>
    <row r="6" spans="1:24" x14ac:dyDescent="0.25">
      <c r="A6" s="91"/>
      <c r="B6" s="62" t="s">
        <v>44</v>
      </c>
      <c r="C6" s="63" t="s">
        <v>45</v>
      </c>
      <c r="D6" s="63" t="s">
        <v>46</v>
      </c>
      <c r="E6" s="59" t="s">
        <v>44</v>
      </c>
      <c r="F6" s="60" t="s">
        <v>45</v>
      </c>
      <c r="G6" s="61" t="s">
        <v>46</v>
      </c>
      <c r="H6" s="60" t="s">
        <v>44</v>
      </c>
      <c r="I6" s="60" t="s">
        <v>45</v>
      </c>
      <c r="J6" s="61" t="s">
        <v>46</v>
      </c>
      <c r="L6" s="62" t="s">
        <v>44</v>
      </c>
      <c r="M6" s="63" t="s">
        <v>45</v>
      </c>
      <c r="N6" s="63" t="s">
        <v>46</v>
      </c>
      <c r="O6" s="59" t="s">
        <v>44</v>
      </c>
      <c r="P6" s="60" t="s">
        <v>45</v>
      </c>
      <c r="Q6" s="61" t="s">
        <v>46</v>
      </c>
      <c r="R6" s="60" t="s">
        <v>44</v>
      </c>
      <c r="S6" s="60" t="s">
        <v>45</v>
      </c>
      <c r="T6" s="61" t="s">
        <v>46</v>
      </c>
    </row>
    <row r="7" spans="1:24" x14ac:dyDescent="0.25">
      <c r="A7" s="92" t="s">
        <v>47</v>
      </c>
      <c r="B7" s="51">
        <v>0.1100733</v>
      </c>
      <c r="C7" s="52">
        <v>9.6274700000000005E-2</v>
      </c>
      <c r="D7" s="52">
        <v>0.1248108</v>
      </c>
      <c r="E7" s="48">
        <v>2536.4659999999999</v>
      </c>
      <c r="F7" s="49">
        <v>2129.9229999999998</v>
      </c>
      <c r="G7" s="50">
        <v>2950.636</v>
      </c>
      <c r="H7" s="49">
        <v>279.19729999999998</v>
      </c>
      <c r="I7" s="49">
        <v>217.06129999999999</v>
      </c>
      <c r="J7" s="50">
        <v>344.66149999999999</v>
      </c>
      <c r="L7" s="51">
        <v>0.1221267</v>
      </c>
      <c r="M7" s="52">
        <v>0.1065314</v>
      </c>
      <c r="N7" s="52">
        <v>0.140544</v>
      </c>
      <c r="O7" s="48">
        <v>2754.75</v>
      </c>
      <c r="P7" s="49">
        <v>2288.6370000000002</v>
      </c>
      <c r="Q7" s="50">
        <v>3250.72</v>
      </c>
      <c r="R7" s="49">
        <v>336.42860000000002</v>
      </c>
      <c r="S7" s="49">
        <v>270.75330000000002</v>
      </c>
      <c r="T7" s="50">
        <v>415.98680000000002</v>
      </c>
      <c r="W7" s="17"/>
      <c r="X7" s="17"/>
    </row>
    <row r="8" spans="1:24" x14ac:dyDescent="0.25">
      <c r="A8" s="93" t="s">
        <v>48</v>
      </c>
      <c r="B8" s="57"/>
      <c r="E8" s="54"/>
      <c r="G8" s="56"/>
      <c r="J8" s="56"/>
      <c r="L8" s="57"/>
      <c r="O8" s="54"/>
      <c r="Q8" s="56"/>
      <c r="T8" s="56"/>
      <c r="V8" s="17"/>
      <c r="W8" s="17"/>
    </row>
    <row r="9" spans="1:24" x14ac:dyDescent="0.25">
      <c r="A9" s="92" t="s">
        <v>49</v>
      </c>
      <c r="B9" s="57">
        <v>0.91803080000000004</v>
      </c>
      <c r="C9" s="58">
        <v>0.82015369999999999</v>
      </c>
      <c r="D9" s="58">
        <v>0.97273730000000003</v>
      </c>
      <c r="E9" s="54">
        <v>6381.1570000000002</v>
      </c>
      <c r="F9" s="55">
        <v>4303.6819999999998</v>
      </c>
      <c r="G9" s="56">
        <v>8427.9770000000008</v>
      </c>
      <c r="H9" s="55">
        <v>5858.0990000000002</v>
      </c>
      <c r="I9" s="55">
        <v>3741.288</v>
      </c>
      <c r="J9" s="56">
        <v>7682.6239999999998</v>
      </c>
      <c r="L9" s="57">
        <v>0.92645290000000002</v>
      </c>
      <c r="M9" s="58">
        <v>0.85284230000000005</v>
      </c>
      <c r="N9" s="58">
        <v>0.97748860000000004</v>
      </c>
      <c r="O9" s="54">
        <v>6599.44</v>
      </c>
      <c r="P9" s="55">
        <v>4659.5540000000001</v>
      </c>
      <c r="Q9" s="56">
        <v>8807.7189999999991</v>
      </c>
      <c r="R9" s="55">
        <v>6114.07</v>
      </c>
      <c r="S9" s="55">
        <v>4049.011</v>
      </c>
      <c r="T9" s="56">
        <v>8147.0339999999997</v>
      </c>
      <c r="V9" s="17"/>
      <c r="W9" s="17"/>
    </row>
    <row r="10" spans="1:24" x14ac:dyDescent="0.25">
      <c r="A10" s="92" t="s">
        <v>50</v>
      </c>
      <c r="B10" s="57">
        <v>0.78399509999999994</v>
      </c>
      <c r="C10" s="58">
        <v>0.68879219999999997</v>
      </c>
      <c r="D10" s="58">
        <v>0.87034299999999998</v>
      </c>
      <c r="E10" s="54">
        <v>11172.13</v>
      </c>
      <c r="F10" s="55">
        <v>8073.4449999999997</v>
      </c>
      <c r="G10" s="56">
        <v>14740.96</v>
      </c>
      <c r="H10" s="55">
        <v>8758.8960000000006</v>
      </c>
      <c r="I10" s="55">
        <v>6082.9539999999997</v>
      </c>
      <c r="J10" s="56">
        <v>11634.76</v>
      </c>
      <c r="L10" s="57">
        <v>0.80323710000000004</v>
      </c>
      <c r="M10" s="58">
        <v>0.70309069999999996</v>
      </c>
      <c r="N10" s="58">
        <v>0.88592970000000004</v>
      </c>
      <c r="O10" s="54">
        <v>11390.41</v>
      </c>
      <c r="P10" s="55">
        <v>8414.4079999999994</v>
      </c>
      <c r="Q10" s="56">
        <v>15046.41</v>
      </c>
      <c r="R10" s="55">
        <v>9149.2029999999995</v>
      </c>
      <c r="S10" s="55">
        <v>6456.9870000000001</v>
      </c>
      <c r="T10" s="56">
        <v>12005.23</v>
      </c>
      <c r="V10" s="17"/>
      <c r="W10" s="17"/>
    </row>
    <row r="11" spans="1:24" x14ac:dyDescent="0.25">
      <c r="A11" s="92" t="s">
        <v>51</v>
      </c>
      <c r="B11" s="57">
        <v>0.58162809999999998</v>
      </c>
      <c r="C11" s="58">
        <v>0.42905389999999999</v>
      </c>
      <c r="D11" s="58">
        <v>0.72972300000000001</v>
      </c>
      <c r="E11" s="54">
        <v>9669.143</v>
      </c>
      <c r="F11" s="55">
        <v>5829.9570000000003</v>
      </c>
      <c r="G11" s="56">
        <v>14296.49</v>
      </c>
      <c r="H11" s="55">
        <v>5623.8459999999995</v>
      </c>
      <c r="I11" s="55">
        <v>2950.1640000000002</v>
      </c>
      <c r="J11" s="56">
        <v>8985.8709999999992</v>
      </c>
      <c r="L11" s="57">
        <v>0.60992809999999997</v>
      </c>
      <c r="M11" s="58">
        <v>0.47405310000000001</v>
      </c>
      <c r="N11" s="58">
        <v>0.75786880000000001</v>
      </c>
      <c r="O11" s="54">
        <v>9887.4259999999995</v>
      </c>
      <c r="P11" s="55">
        <v>5908.1819999999998</v>
      </c>
      <c r="Q11" s="56">
        <v>14577.79</v>
      </c>
      <c r="R11" s="55">
        <v>6030.6189999999997</v>
      </c>
      <c r="S11" s="55">
        <v>3405.4259999999999</v>
      </c>
      <c r="T11" s="56">
        <v>9475.7080000000005</v>
      </c>
      <c r="V11" s="17"/>
      <c r="W11" s="17"/>
    </row>
    <row r="12" spans="1:24" x14ac:dyDescent="0.25">
      <c r="A12" s="92" t="s">
        <v>52</v>
      </c>
      <c r="B12" s="57">
        <v>0.70881150000000004</v>
      </c>
      <c r="C12" s="58">
        <v>0.5931478</v>
      </c>
      <c r="D12" s="58">
        <v>0.83478649999999999</v>
      </c>
      <c r="E12" s="54">
        <v>3683.0010000000002</v>
      </c>
      <c r="F12" s="55">
        <v>1793.2840000000001</v>
      </c>
      <c r="G12" s="56">
        <v>5843.1229999999996</v>
      </c>
      <c r="H12" s="55">
        <v>2610.5529999999999</v>
      </c>
      <c r="I12" s="55">
        <v>1219.6880000000001</v>
      </c>
      <c r="J12" s="56">
        <v>4218.232</v>
      </c>
      <c r="L12" s="57">
        <v>0.73246560000000005</v>
      </c>
      <c r="M12" s="58">
        <v>0.60566549999999997</v>
      </c>
      <c r="N12" s="58">
        <v>0.8404431</v>
      </c>
      <c r="O12" s="54">
        <v>3901.2840000000001</v>
      </c>
      <c r="P12" s="55">
        <v>2124.2530000000002</v>
      </c>
      <c r="Q12" s="56">
        <v>5959.6170000000002</v>
      </c>
      <c r="R12" s="55">
        <v>2857.556</v>
      </c>
      <c r="S12" s="55">
        <v>1550.645</v>
      </c>
      <c r="T12" s="56">
        <v>4449.9949999999999</v>
      </c>
      <c r="V12" s="17"/>
      <c r="W12" s="17"/>
    </row>
    <row r="13" spans="1:24" x14ac:dyDescent="0.25">
      <c r="A13" s="92" t="s">
        <v>53</v>
      </c>
      <c r="B13" s="57">
        <v>0.87754209999999999</v>
      </c>
      <c r="C13" s="58">
        <v>0.72248540000000006</v>
      </c>
      <c r="D13" s="58">
        <v>0.97175259999999997</v>
      </c>
      <c r="E13" s="54">
        <v>10052.41</v>
      </c>
      <c r="F13" s="55">
        <v>7347.3239999999996</v>
      </c>
      <c r="G13" s="56">
        <v>13861.35</v>
      </c>
      <c r="H13" s="55">
        <v>8821.4150000000009</v>
      </c>
      <c r="I13" s="55">
        <v>5665.0690000000004</v>
      </c>
      <c r="J13" s="56">
        <v>12738.34</v>
      </c>
      <c r="L13" s="57">
        <v>0.88962399999999997</v>
      </c>
      <c r="M13" s="58">
        <v>0.7014686</v>
      </c>
      <c r="N13" s="58">
        <v>0.97462959999999998</v>
      </c>
      <c r="O13" s="54">
        <v>10270.700000000001</v>
      </c>
      <c r="P13" s="55">
        <v>7432.0590000000002</v>
      </c>
      <c r="Q13" s="56">
        <v>14318.71</v>
      </c>
      <c r="R13" s="55">
        <v>9137.0580000000009</v>
      </c>
      <c r="S13" s="55">
        <v>5822.2150000000001</v>
      </c>
      <c r="T13" s="56">
        <v>12948.84</v>
      </c>
      <c r="V13" s="17"/>
      <c r="W13" s="17"/>
    </row>
    <row r="14" spans="1:24" x14ac:dyDescent="0.25">
      <c r="A14" s="92" t="s">
        <v>54</v>
      </c>
      <c r="B14" s="57">
        <v>0.22004670000000001</v>
      </c>
      <c r="C14" s="58">
        <v>0.13418389999999999</v>
      </c>
      <c r="D14" s="58">
        <v>0.32667800000000002</v>
      </c>
      <c r="E14" s="54">
        <v>4157.6130000000003</v>
      </c>
      <c r="F14" s="55">
        <v>1304.087</v>
      </c>
      <c r="G14" s="56">
        <v>8542.7690000000002</v>
      </c>
      <c r="H14" s="55">
        <v>914.8691</v>
      </c>
      <c r="I14" s="55">
        <v>244.97020000000001</v>
      </c>
      <c r="J14" s="56">
        <v>1938.674</v>
      </c>
      <c r="L14" s="57">
        <v>0.24088290000000001</v>
      </c>
      <c r="M14" s="58">
        <v>0.15257950000000001</v>
      </c>
      <c r="N14" s="58">
        <v>0.35529430000000001</v>
      </c>
      <c r="O14" s="54">
        <v>4375.8959999999997</v>
      </c>
      <c r="P14" s="55">
        <v>1303.625</v>
      </c>
      <c r="Q14" s="56">
        <v>8205.3670000000002</v>
      </c>
      <c r="R14" s="55">
        <v>1054.079</v>
      </c>
      <c r="S14" s="55">
        <v>283.97219999999999</v>
      </c>
      <c r="T14" s="56">
        <v>2242.7260000000001</v>
      </c>
      <c r="V14" s="17"/>
      <c r="W14" s="17"/>
    </row>
    <row r="15" spans="1:24" x14ac:dyDescent="0.25">
      <c r="A15" s="92" t="s">
        <v>55</v>
      </c>
      <c r="B15" s="57">
        <v>0.95367290000000005</v>
      </c>
      <c r="C15" s="58">
        <v>0.89006600000000002</v>
      </c>
      <c r="D15" s="58">
        <v>0.98875659999999999</v>
      </c>
      <c r="E15" s="54">
        <v>1195.0940000000001</v>
      </c>
      <c r="F15" s="55">
        <v>369.76670000000001</v>
      </c>
      <c r="G15" s="56">
        <v>2396.8130000000001</v>
      </c>
      <c r="H15" s="55">
        <v>1139.729</v>
      </c>
      <c r="I15" s="55">
        <v>222.89510000000001</v>
      </c>
      <c r="J15" s="56">
        <v>2299.3879999999999</v>
      </c>
      <c r="L15" s="57">
        <v>0.95859810000000001</v>
      </c>
      <c r="M15" s="58">
        <v>0.90218779999999998</v>
      </c>
      <c r="N15" s="58">
        <v>0.99057660000000003</v>
      </c>
      <c r="O15" s="54">
        <v>1413.377</v>
      </c>
      <c r="P15" s="55">
        <v>549.22799999999995</v>
      </c>
      <c r="Q15" s="56">
        <v>2702.5520000000001</v>
      </c>
      <c r="R15" s="55">
        <v>1354.8610000000001</v>
      </c>
      <c r="S15" s="55">
        <v>399.31349999999998</v>
      </c>
      <c r="T15" s="56">
        <v>2541.6289999999999</v>
      </c>
      <c r="V15" s="17"/>
      <c r="W15" s="17"/>
    </row>
    <row r="16" spans="1:24" x14ac:dyDescent="0.25">
      <c r="A16" s="92" t="s">
        <v>56</v>
      </c>
      <c r="B16" s="57">
        <v>0.93155460000000001</v>
      </c>
      <c r="C16" s="58">
        <v>0.1187836</v>
      </c>
      <c r="D16" s="58">
        <v>0.98477879999999995</v>
      </c>
      <c r="E16" s="54">
        <v>3573.846</v>
      </c>
      <c r="F16" s="55">
        <v>1493.1189999999999</v>
      </c>
      <c r="G16" s="56">
        <v>5589.7640000000001</v>
      </c>
      <c r="H16" s="55">
        <v>3329.232</v>
      </c>
      <c r="I16" s="55">
        <v>459.97250000000003</v>
      </c>
      <c r="J16" s="56">
        <v>5147.0379999999996</v>
      </c>
      <c r="L16" s="57">
        <v>0.93867990000000001</v>
      </c>
      <c r="M16" s="58">
        <v>0.1339668</v>
      </c>
      <c r="N16" s="58">
        <v>0.9864906</v>
      </c>
      <c r="O16" s="54">
        <v>3792.1289999999999</v>
      </c>
      <c r="P16" s="55">
        <v>1960.0150000000001</v>
      </c>
      <c r="Q16" s="56">
        <v>5970.01</v>
      </c>
      <c r="R16" s="55">
        <v>3559.5949999999998</v>
      </c>
      <c r="S16" s="55">
        <v>657.90239999999994</v>
      </c>
      <c r="T16" s="56">
        <v>5374.348</v>
      </c>
      <c r="V16" s="17"/>
      <c r="W16" s="17"/>
    </row>
    <row r="17" spans="1:23" x14ac:dyDescent="0.25">
      <c r="A17" s="92" t="s">
        <v>57</v>
      </c>
      <c r="B17" s="57">
        <v>0.1100733</v>
      </c>
      <c r="C17" s="58">
        <v>9.6274700000000005E-2</v>
      </c>
      <c r="D17" s="58">
        <v>0.1248108</v>
      </c>
      <c r="E17" s="54">
        <v>3578.45</v>
      </c>
      <c r="F17" s="55">
        <v>1552.67</v>
      </c>
      <c r="G17" s="56">
        <v>6136.6769999999997</v>
      </c>
      <c r="H17" s="55">
        <v>393.89190000000002</v>
      </c>
      <c r="I17" s="55">
        <v>170.1003</v>
      </c>
      <c r="J17" s="56">
        <v>678.80550000000005</v>
      </c>
      <c r="L17" s="57">
        <v>0.1221267</v>
      </c>
      <c r="M17" s="58">
        <v>0.1065314</v>
      </c>
      <c r="N17" s="58">
        <v>0.140544</v>
      </c>
      <c r="O17" s="54">
        <v>3796.7330000000002</v>
      </c>
      <c r="P17" s="55">
        <v>1804.8340000000001</v>
      </c>
      <c r="Q17" s="56">
        <v>6466.74</v>
      </c>
      <c r="R17" s="55">
        <v>463.68259999999998</v>
      </c>
      <c r="S17" s="55">
        <v>223.48269999999999</v>
      </c>
      <c r="T17" s="56">
        <v>821.19359999999995</v>
      </c>
      <c r="V17" s="17"/>
      <c r="W17" s="17"/>
    </row>
    <row r="18" spans="1:23" x14ac:dyDescent="0.25">
      <c r="A18" s="93" t="s">
        <v>58</v>
      </c>
      <c r="B18" s="57"/>
      <c r="E18" s="54"/>
      <c r="G18" s="56"/>
      <c r="J18" s="56"/>
      <c r="L18" s="57"/>
      <c r="O18" s="54"/>
      <c r="Q18" s="56"/>
      <c r="T18" s="56"/>
      <c r="V18" s="17"/>
      <c r="W18" s="17"/>
    </row>
    <row r="19" spans="1:23" x14ac:dyDescent="0.25">
      <c r="A19" s="92" t="s">
        <v>49</v>
      </c>
      <c r="B19" s="57">
        <v>0.1962565</v>
      </c>
      <c r="C19" s="58">
        <v>0.16481129999999999</v>
      </c>
      <c r="D19" s="58">
        <v>0.23719000000000001</v>
      </c>
      <c r="E19" s="54">
        <v>3905.0450000000001</v>
      </c>
      <c r="F19" s="55">
        <v>2960.5830000000001</v>
      </c>
      <c r="G19" s="56">
        <v>4865.9290000000001</v>
      </c>
      <c r="H19" s="55">
        <v>766.3904</v>
      </c>
      <c r="I19" s="55">
        <v>539.75990000000002</v>
      </c>
      <c r="J19" s="56">
        <v>1035.5440000000001</v>
      </c>
      <c r="L19" s="57">
        <v>0.2154623</v>
      </c>
      <c r="M19" s="58">
        <v>0.1736066</v>
      </c>
      <c r="N19" s="58">
        <v>0.25674449999999999</v>
      </c>
      <c r="O19" s="54">
        <v>4123.3280000000004</v>
      </c>
      <c r="P19" s="55">
        <v>3176.6509999999998</v>
      </c>
      <c r="Q19" s="56">
        <v>5167.6530000000002</v>
      </c>
      <c r="R19" s="55">
        <v>888.42190000000005</v>
      </c>
      <c r="S19" s="55">
        <v>625.52760000000001</v>
      </c>
      <c r="T19" s="56">
        <v>1178.2170000000001</v>
      </c>
      <c r="V19" s="17"/>
      <c r="W19" s="17"/>
    </row>
    <row r="20" spans="1:23" x14ac:dyDescent="0.25">
      <c r="A20" s="92" t="s">
        <v>50</v>
      </c>
      <c r="B20" s="57">
        <v>0.1769655</v>
      </c>
      <c r="C20" s="58">
        <v>0.14801690000000001</v>
      </c>
      <c r="D20" s="58">
        <v>0.2119702</v>
      </c>
      <c r="E20" s="54">
        <v>4578.17</v>
      </c>
      <c r="F20" s="55">
        <v>3652.9459999999999</v>
      </c>
      <c r="G20" s="56">
        <v>5556.5559999999996</v>
      </c>
      <c r="H20" s="55">
        <v>810.17809999999997</v>
      </c>
      <c r="I20" s="55">
        <v>603.98929999999996</v>
      </c>
      <c r="J20" s="56">
        <v>1056.2239999999999</v>
      </c>
      <c r="L20" s="57">
        <v>0.19474089999999999</v>
      </c>
      <c r="M20" s="58">
        <v>0.15717339999999999</v>
      </c>
      <c r="N20" s="58">
        <v>0.23493149999999999</v>
      </c>
      <c r="O20" s="54">
        <v>4796.4539999999997</v>
      </c>
      <c r="P20" s="55">
        <v>3840.203</v>
      </c>
      <c r="Q20" s="56">
        <v>5926.3159999999998</v>
      </c>
      <c r="R20" s="55">
        <v>934.06560000000002</v>
      </c>
      <c r="S20" s="55">
        <v>667.1001</v>
      </c>
      <c r="T20" s="56">
        <v>1255.5650000000001</v>
      </c>
      <c r="V20" s="17"/>
      <c r="W20" s="17"/>
    </row>
    <row r="21" spans="1:23" x14ac:dyDescent="0.25">
      <c r="A21" s="92" t="s">
        <v>51</v>
      </c>
      <c r="B21" s="57">
        <v>0.1519055</v>
      </c>
      <c r="C21" s="58">
        <v>0.116885</v>
      </c>
      <c r="D21" s="58">
        <v>0.19618360000000001</v>
      </c>
      <c r="E21" s="54">
        <v>4907.0510000000004</v>
      </c>
      <c r="F21" s="55">
        <v>3367.2840000000001</v>
      </c>
      <c r="G21" s="56">
        <v>6749.1369999999997</v>
      </c>
      <c r="H21" s="55">
        <v>745.40790000000004</v>
      </c>
      <c r="I21" s="55">
        <v>463.09219999999999</v>
      </c>
      <c r="J21" s="56">
        <v>1111.1400000000001</v>
      </c>
      <c r="L21" s="57">
        <v>0.16767650000000001</v>
      </c>
      <c r="M21" s="58">
        <v>0.1279496</v>
      </c>
      <c r="N21" s="58">
        <v>0.22049630000000001</v>
      </c>
      <c r="O21" s="54">
        <v>5125.3339999999998</v>
      </c>
      <c r="P21" s="55">
        <v>3654.3580000000002</v>
      </c>
      <c r="Q21" s="56">
        <v>6890.7520000000004</v>
      </c>
      <c r="R21" s="55">
        <v>859.39829999999995</v>
      </c>
      <c r="S21" s="55">
        <v>566.57899999999995</v>
      </c>
      <c r="T21" s="56">
        <v>1248.6469999999999</v>
      </c>
      <c r="V21" s="17"/>
      <c r="W21" s="17"/>
    </row>
    <row r="22" spans="1:23" x14ac:dyDescent="0.25">
      <c r="A22" s="92" t="s">
        <v>52</v>
      </c>
      <c r="B22" s="57">
        <v>0.21999070000000001</v>
      </c>
      <c r="C22" s="58">
        <v>0.1668116</v>
      </c>
      <c r="D22" s="58">
        <v>0.28475450000000002</v>
      </c>
      <c r="E22" s="54">
        <v>4553.8609999999999</v>
      </c>
      <c r="F22" s="55">
        <v>2875.8159999999998</v>
      </c>
      <c r="G22" s="56">
        <v>6239.5379999999996</v>
      </c>
      <c r="H22" s="55">
        <v>1001.807</v>
      </c>
      <c r="I22" s="55">
        <v>566.85059999999999</v>
      </c>
      <c r="J22" s="56">
        <v>1545.55</v>
      </c>
      <c r="L22" s="57">
        <v>0.24082319999999999</v>
      </c>
      <c r="M22" s="58">
        <v>0.18008080000000001</v>
      </c>
      <c r="N22" s="58">
        <v>0.30783159999999998</v>
      </c>
      <c r="O22" s="54">
        <v>4772.1450000000004</v>
      </c>
      <c r="P22" s="55">
        <v>3159.9810000000002</v>
      </c>
      <c r="Q22" s="56">
        <v>6603.1589999999997</v>
      </c>
      <c r="R22" s="55">
        <v>1149.2429999999999</v>
      </c>
      <c r="S22" s="55">
        <v>677.33420000000001</v>
      </c>
      <c r="T22" s="56">
        <v>1667.9380000000001</v>
      </c>
      <c r="V22" s="17"/>
      <c r="W22" s="17"/>
    </row>
    <row r="23" spans="1:23" x14ac:dyDescent="0.25">
      <c r="A23" s="92" t="s">
        <v>53</v>
      </c>
      <c r="B23" s="57">
        <v>0.30240709999999998</v>
      </c>
      <c r="C23" s="58">
        <v>0.20454320000000001</v>
      </c>
      <c r="D23" s="58">
        <v>0.4260736</v>
      </c>
      <c r="E23" s="54">
        <v>4152.1149999999998</v>
      </c>
      <c r="F23" s="55">
        <v>2849.0520000000001</v>
      </c>
      <c r="G23" s="56">
        <v>5931.3739999999998</v>
      </c>
      <c r="H23" s="55">
        <v>1255.6289999999999</v>
      </c>
      <c r="I23" s="55">
        <v>699.31859999999995</v>
      </c>
      <c r="J23" s="56">
        <v>2211.0160000000001</v>
      </c>
      <c r="L23" s="57">
        <v>0.32776470000000002</v>
      </c>
      <c r="M23" s="58">
        <v>0.22259619999999999</v>
      </c>
      <c r="N23" s="58">
        <v>0.4583296</v>
      </c>
      <c r="O23" s="54">
        <v>4370.3980000000001</v>
      </c>
      <c r="P23" s="55">
        <v>2872.3139999999999</v>
      </c>
      <c r="Q23" s="56">
        <v>5911.0370000000003</v>
      </c>
      <c r="R23" s="55">
        <v>1432.462</v>
      </c>
      <c r="S23" s="55">
        <v>814.2835</v>
      </c>
      <c r="T23" s="56">
        <v>2273.067</v>
      </c>
      <c r="V23" s="17"/>
      <c r="W23" s="17"/>
    </row>
    <row r="24" spans="1:23" x14ac:dyDescent="0.25">
      <c r="A24" s="91" t="s">
        <v>54</v>
      </c>
      <c r="B24" s="62">
        <v>0.13896130000000001</v>
      </c>
      <c r="C24" s="63">
        <v>0.109004</v>
      </c>
      <c r="D24" s="63">
        <v>0.18291189999999999</v>
      </c>
      <c r="E24" s="59">
        <v>1935.9280000000001</v>
      </c>
      <c r="F24" s="60">
        <v>1183.4469999999999</v>
      </c>
      <c r="G24" s="61">
        <v>2829.5630000000001</v>
      </c>
      <c r="H24" s="60">
        <v>269.01900000000001</v>
      </c>
      <c r="I24" s="60">
        <v>160.86099999999999</v>
      </c>
      <c r="J24" s="61">
        <v>451.60579999999999</v>
      </c>
      <c r="L24" s="62">
        <v>0.15363189999999999</v>
      </c>
      <c r="M24" s="63">
        <v>0.121534</v>
      </c>
      <c r="N24" s="63">
        <v>0.1992497</v>
      </c>
      <c r="O24" s="59">
        <v>2154.212</v>
      </c>
      <c r="P24" s="60">
        <v>1423.8679999999999</v>
      </c>
      <c r="Q24" s="61">
        <v>3193.962</v>
      </c>
      <c r="R24" s="60">
        <v>330.9556</v>
      </c>
      <c r="S24" s="60">
        <v>201.34610000000001</v>
      </c>
      <c r="T24" s="61">
        <v>530.24739999999997</v>
      </c>
      <c r="V24" s="17"/>
      <c r="W24" s="17"/>
    </row>
    <row r="26" spans="1:23" x14ac:dyDescent="0.25">
      <c r="A26" s="9" t="s">
        <v>59</v>
      </c>
      <c r="L26" s="96" t="s">
        <v>59</v>
      </c>
    </row>
    <row r="27" spans="1:23" x14ac:dyDescent="0.25">
      <c r="A27" s="44"/>
      <c r="B27" s="51" t="s">
        <v>41</v>
      </c>
      <c r="C27" s="52"/>
      <c r="D27" s="52"/>
      <c r="E27" s="48" t="s">
        <v>42</v>
      </c>
      <c r="F27" s="49"/>
      <c r="G27" s="50"/>
      <c r="H27" s="49" t="s">
        <v>43</v>
      </c>
      <c r="I27" s="49"/>
      <c r="J27" s="50"/>
      <c r="L27" s="51" t="s">
        <v>41</v>
      </c>
      <c r="M27" s="52"/>
      <c r="N27" s="52"/>
      <c r="O27" s="48" t="s">
        <v>42</v>
      </c>
      <c r="P27" s="49"/>
      <c r="Q27" s="50"/>
      <c r="R27" s="49" t="s">
        <v>43</v>
      </c>
      <c r="S27" s="49"/>
      <c r="T27" s="50"/>
    </row>
    <row r="28" spans="1:23" x14ac:dyDescent="0.25">
      <c r="A28" s="45"/>
      <c r="B28" s="62" t="s">
        <v>44</v>
      </c>
      <c r="C28" s="63" t="s">
        <v>45</v>
      </c>
      <c r="D28" s="63" t="s">
        <v>46</v>
      </c>
      <c r="E28" s="59" t="s">
        <v>44</v>
      </c>
      <c r="F28" s="60" t="s">
        <v>45</v>
      </c>
      <c r="G28" s="61" t="s">
        <v>46</v>
      </c>
      <c r="H28" s="60" t="s">
        <v>44</v>
      </c>
      <c r="I28" s="60" t="s">
        <v>45</v>
      </c>
      <c r="J28" s="61" t="s">
        <v>46</v>
      </c>
      <c r="L28" s="62" t="s">
        <v>44</v>
      </c>
      <c r="M28" s="63" t="s">
        <v>45</v>
      </c>
      <c r="N28" s="63" t="s">
        <v>46</v>
      </c>
      <c r="O28" s="59" t="s">
        <v>44</v>
      </c>
      <c r="P28" s="60" t="s">
        <v>45</v>
      </c>
      <c r="Q28" s="61" t="s">
        <v>46</v>
      </c>
      <c r="R28" s="60" t="s">
        <v>44</v>
      </c>
      <c r="S28" s="60" t="s">
        <v>45</v>
      </c>
      <c r="T28" s="61" t="s">
        <v>46</v>
      </c>
    </row>
    <row r="29" spans="1:23" x14ac:dyDescent="0.25">
      <c r="A29" s="47" t="s">
        <v>47</v>
      </c>
      <c r="B29" s="57">
        <v>0.13197890000000001</v>
      </c>
      <c r="C29" s="58">
        <v>0.1186671</v>
      </c>
      <c r="D29" s="58">
        <v>0.14577909999999999</v>
      </c>
      <c r="E29" s="54">
        <v>2724.0729999999999</v>
      </c>
      <c r="F29" s="55">
        <v>2367.1370000000002</v>
      </c>
      <c r="G29" s="56">
        <v>3055.4340000000002</v>
      </c>
      <c r="H29" s="55">
        <v>359.52010000000001</v>
      </c>
      <c r="I29" s="55">
        <v>298.55590000000001</v>
      </c>
      <c r="J29" s="56">
        <v>423.50979999999998</v>
      </c>
      <c r="L29" s="51">
        <v>0.14603740000000001</v>
      </c>
      <c r="M29" s="52">
        <v>0.1309169</v>
      </c>
      <c r="N29" s="52">
        <v>0.16378219999999999</v>
      </c>
      <c r="O29" s="48">
        <v>2942.3560000000002</v>
      </c>
      <c r="P29" s="49">
        <v>2546.7849999999999</v>
      </c>
      <c r="Q29" s="50">
        <v>3353.7359999999999</v>
      </c>
      <c r="R29" s="49">
        <v>429.69400000000002</v>
      </c>
      <c r="S29" s="49">
        <v>363.565</v>
      </c>
      <c r="T29" s="50">
        <v>515.35659999999996</v>
      </c>
      <c r="V29" s="17"/>
      <c r="W29" s="17"/>
    </row>
    <row r="30" spans="1:23" x14ac:dyDescent="0.25">
      <c r="A30" s="53" t="s">
        <v>48</v>
      </c>
      <c r="B30" s="57"/>
      <c r="E30" s="54"/>
      <c r="G30" s="56"/>
      <c r="J30" s="56"/>
      <c r="L30" s="57"/>
      <c r="O30" s="54"/>
      <c r="Q30" s="56"/>
      <c r="T30" s="56"/>
      <c r="V30" s="17"/>
      <c r="W30" s="17"/>
    </row>
    <row r="31" spans="1:23" x14ac:dyDescent="0.25">
      <c r="A31" s="47" t="s">
        <v>49</v>
      </c>
      <c r="B31" s="57">
        <v>0.93228339999999998</v>
      </c>
      <c r="C31" s="58">
        <v>0.85067649999999995</v>
      </c>
      <c r="D31" s="58">
        <v>0.97743670000000005</v>
      </c>
      <c r="E31" s="54">
        <v>6568.7640000000001</v>
      </c>
      <c r="F31" s="55">
        <v>4514.6779999999999</v>
      </c>
      <c r="G31" s="56">
        <v>8576.7489999999998</v>
      </c>
      <c r="H31" s="55">
        <v>6123.95</v>
      </c>
      <c r="I31" s="55">
        <v>4029.2550000000001</v>
      </c>
      <c r="J31" s="56">
        <v>8040.8119999999999</v>
      </c>
      <c r="L31" s="57">
        <v>0.9393378</v>
      </c>
      <c r="M31" s="58">
        <v>0.87800029999999996</v>
      </c>
      <c r="N31" s="58">
        <v>0.98146750000000005</v>
      </c>
      <c r="O31" s="54">
        <v>6787.0469999999996</v>
      </c>
      <c r="P31" s="55">
        <v>4844.6840000000002</v>
      </c>
      <c r="Q31" s="56">
        <v>8982.99</v>
      </c>
      <c r="R31" s="55">
        <v>6375.33</v>
      </c>
      <c r="S31" s="55">
        <v>4351.8130000000001</v>
      </c>
      <c r="T31" s="56">
        <v>8438.3629999999994</v>
      </c>
      <c r="V31" s="17"/>
      <c r="W31" s="17"/>
    </row>
    <row r="32" spans="1:23" x14ac:dyDescent="0.25">
      <c r="A32" s="47" t="s">
        <v>50</v>
      </c>
      <c r="B32" s="57">
        <v>0.81690529999999995</v>
      </c>
      <c r="C32" s="58">
        <v>0.73112619999999995</v>
      </c>
      <c r="D32" s="58">
        <v>0.89023969999999997</v>
      </c>
      <c r="E32" s="54">
        <v>11359.74</v>
      </c>
      <c r="F32" s="55">
        <v>8334.8410000000003</v>
      </c>
      <c r="G32" s="56">
        <v>14867.05</v>
      </c>
      <c r="H32" s="55">
        <v>9279.83</v>
      </c>
      <c r="I32" s="55">
        <v>6644.6210000000001</v>
      </c>
      <c r="J32" s="56">
        <v>12134.78</v>
      </c>
      <c r="L32" s="57">
        <v>0.8338371</v>
      </c>
      <c r="M32" s="58">
        <v>0.74571799999999999</v>
      </c>
      <c r="N32" s="58">
        <v>0.90600720000000001</v>
      </c>
      <c r="O32" s="54">
        <v>11578.02</v>
      </c>
      <c r="P32" s="55">
        <v>8649.7710000000006</v>
      </c>
      <c r="Q32" s="56">
        <v>15204.62</v>
      </c>
      <c r="R32" s="55">
        <v>9654.1830000000009</v>
      </c>
      <c r="S32" s="55">
        <v>6911.3950000000004</v>
      </c>
      <c r="T32" s="56">
        <v>12569.29</v>
      </c>
      <c r="V32" s="17"/>
      <c r="W32" s="17"/>
    </row>
    <row r="33" spans="1:23" x14ac:dyDescent="0.25">
      <c r="A33" s="47" t="s">
        <v>51</v>
      </c>
      <c r="B33" s="57">
        <v>0.6308532</v>
      </c>
      <c r="C33" s="58">
        <v>0.47966969999999998</v>
      </c>
      <c r="D33" s="58">
        <v>0.76936919999999998</v>
      </c>
      <c r="E33" s="54">
        <v>9856.7489999999998</v>
      </c>
      <c r="F33" s="55">
        <v>6065.8410000000003</v>
      </c>
      <c r="G33" s="56">
        <v>14541.62</v>
      </c>
      <c r="H33" s="55">
        <v>6218.1620000000003</v>
      </c>
      <c r="I33" s="55">
        <v>3361.1570000000002</v>
      </c>
      <c r="J33" s="56">
        <v>9653.1489999999994</v>
      </c>
      <c r="L33" s="57">
        <v>0.6577826</v>
      </c>
      <c r="M33" s="58">
        <v>0.5298252</v>
      </c>
      <c r="N33" s="58">
        <v>0.79303170000000001</v>
      </c>
      <c r="O33" s="54">
        <v>10075.030000000001</v>
      </c>
      <c r="P33" s="55">
        <v>6143.4539999999997</v>
      </c>
      <c r="Q33" s="56">
        <v>14790.25</v>
      </c>
      <c r="R33" s="55">
        <v>6627.1809999999996</v>
      </c>
      <c r="S33" s="55">
        <v>3854.056</v>
      </c>
      <c r="T33" s="56">
        <v>9998.7970000000005</v>
      </c>
      <c r="V33" s="17"/>
      <c r="W33" s="17"/>
    </row>
    <row r="34" spans="1:23" x14ac:dyDescent="0.25">
      <c r="A34" s="47" t="s">
        <v>52</v>
      </c>
      <c r="B34" s="57">
        <v>0.74951679999999998</v>
      </c>
      <c r="C34" s="58">
        <v>0.64240520000000001</v>
      </c>
      <c r="D34" s="58">
        <v>0.85949889999999995</v>
      </c>
      <c r="E34" s="54">
        <v>3870.607</v>
      </c>
      <c r="F34" s="55">
        <v>2012.2449999999999</v>
      </c>
      <c r="G34" s="56">
        <v>5997.73</v>
      </c>
      <c r="H34" s="55">
        <v>2901.085</v>
      </c>
      <c r="I34" s="55">
        <v>1480.7719999999999</v>
      </c>
      <c r="J34" s="56">
        <v>4579.9459999999999</v>
      </c>
      <c r="L34" s="57">
        <v>0.77093290000000003</v>
      </c>
      <c r="M34" s="58">
        <v>0.65422009999999997</v>
      </c>
      <c r="N34" s="58">
        <v>0.86533700000000002</v>
      </c>
      <c r="O34" s="54">
        <v>4088.8910000000001</v>
      </c>
      <c r="P34" s="55">
        <v>2321.145</v>
      </c>
      <c r="Q34" s="56">
        <v>6166.4650000000001</v>
      </c>
      <c r="R34" s="55">
        <v>3152.26</v>
      </c>
      <c r="S34" s="55">
        <v>1790.163</v>
      </c>
      <c r="T34" s="56">
        <v>4775.4059999999999</v>
      </c>
      <c r="V34" s="17"/>
      <c r="W34" s="17"/>
    </row>
    <row r="35" spans="1:23" x14ac:dyDescent="0.25">
      <c r="A35" s="47" t="s">
        <v>53</v>
      </c>
      <c r="B35" s="57">
        <v>0.89805290000000004</v>
      </c>
      <c r="C35" s="58">
        <v>0.76068480000000005</v>
      </c>
      <c r="D35" s="58">
        <v>0.97685909999999998</v>
      </c>
      <c r="E35" s="54">
        <v>10240.02</v>
      </c>
      <c r="F35" s="55">
        <v>7489.1480000000001</v>
      </c>
      <c r="G35" s="56">
        <v>14044.22</v>
      </c>
      <c r="H35" s="55">
        <v>9196.0789999999997</v>
      </c>
      <c r="I35" s="55">
        <v>6027.1149999999998</v>
      </c>
      <c r="J35" s="56">
        <v>13016.52</v>
      </c>
      <c r="L35" s="57">
        <v>0.90832270000000004</v>
      </c>
      <c r="M35" s="58">
        <v>0.74693010000000004</v>
      </c>
      <c r="N35" s="58">
        <v>0.97984159999999998</v>
      </c>
      <c r="O35" s="54">
        <v>10458.299999999999</v>
      </c>
      <c r="P35" s="55">
        <v>7607.2550000000001</v>
      </c>
      <c r="Q35" s="56">
        <v>14480.86</v>
      </c>
      <c r="R35" s="55">
        <v>9499.5139999999992</v>
      </c>
      <c r="S35" s="55">
        <v>6210.5410000000002</v>
      </c>
      <c r="T35" s="56">
        <v>13450.56</v>
      </c>
      <c r="V35" s="17"/>
      <c r="W35" s="17"/>
    </row>
    <row r="36" spans="1:23" x14ac:dyDescent="0.25">
      <c r="A36" s="47" t="s">
        <v>54</v>
      </c>
      <c r="B36" s="57">
        <v>0.25750519999999999</v>
      </c>
      <c r="C36" s="58">
        <v>0.16118560000000001</v>
      </c>
      <c r="D36" s="58">
        <v>0.37610189999999999</v>
      </c>
      <c r="E36" s="54">
        <v>4345.22</v>
      </c>
      <c r="F36" s="55">
        <v>1452.454</v>
      </c>
      <c r="G36" s="56">
        <v>8678.5319999999992</v>
      </c>
      <c r="H36" s="55">
        <v>1118.9169999999999</v>
      </c>
      <c r="I36" s="55">
        <v>331.3304</v>
      </c>
      <c r="J36" s="56">
        <v>2278.5520000000001</v>
      </c>
      <c r="L36" s="57">
        <v>0.28061219999999998</v>
      </c>
      <c r="M36" s="58">
        <v>0.18597759999999999</v>
      </c>
      <c r="N36" s="58">
        <v>0.40796080000000001</v>
      </c>
      <c r="O36" s="54">
        <v>4563.5029999999997</v>
      </c>
      <c r="P36" s="55">
        <v>1515.308</v>
      </c>
      <c r="Q36" s="56">
        <v>8447.2839999999997</v>
      </c>
      <c r="R36" s="55">
        <v>1280.575</v>
      </c>
      <c r="S36" s="55">
        <v>381.84</v>
      </c>
      <c r="T36" s="56">
        <v>2631.5320000000002</v>
      </c>
      <c r="V36" s="17"/>
      <c r="W36" s="17"/>
    </row>
    <row r="37" spans="1:23" x14ac:dyDescent="0.25">
      <c r="A37" s="47" t="s">
        <v>55</v>
      </c>
      <c r="B37" s="57">
        <v>0.96198479999999997</v>
      </c>
      <c r="C37" s="58">
        <v>0.90702819999999995</v>
      </c>
      <c r="D37" s="58">
        <v>0.99068639999999997</v>
      </c>
      <c r="E37" s="54">
        <v>1382.7</v>
      </c>
      <c r="F37" s="55">
        <v>534.07910000000004</v>
      </c>
      <c r="G37" s="56">
        <v>2558.7890000000002</v>
      </c>
      <c r="H37" s="55">
        <v>1330.1369999999999</v>
      </c>
      <c r="I37" s="55">
        <v>426.5213</v>
      </c>
      <c r="J37" s="56">
        <v>2498.5189999999998</v>
      </c>
      <c r="L37" s="57">
        <v>0.96605770000000002</v>
      </c>
      <c r="M37" s="58">
        <v>0.91931030000000002</v>
      </c>
      <c r="N37" s="58">
        <v>0.99223930000000005</v>
      </c>
      <c r="O37" s="54">
        <v>1600.9839999999999</v>
      </c>
      <c r="P37" s="55">
        <v>733.58479999999997</v>
      </c>
      <c r="Q37" s="56">
        <v>2826.828</v>
      </c>
      <c r="R37" s="55">
        <v>1546.643</v>
      </c>
      <c r="S37" s="55">
        <v>646.54300000000001</v>
      </c>
      <c r="T37" s="56">
        <v>2698.328</v>
      </c>
      <c r="V37" s="17"/>
      <c r="W37" s="17"/>
    </row>
    <row r="38" spans="1:23" x14ac:dyDescent="0.25">
      <c r="A38" s="47" t="s">
        <v>56</v>
      </c>
      <c r="B38" s="57">
        <v>0.9436002</v>
      </c>
      <c r="C38" s="58">
        <v>0.140879</v>
      </c>
      <c r="D38" s="58">
        <v>0.98748800000000003</v>
      </c>
      <c r="E38" s="54">
        <v>3761.4520000000002</v>
      </c>
      <c r="F38" s="55">
        <v>1707.0930000000001</v>
      </c>
      <c r="G38" s="56">
        <v>5755.4570000000003</v>
      </c>
      <c r="H38" s="55">
        <v>3549.3069999999998</v>
      </c>
      <c r="I38" s="55">
        <v>573.99509999999998</v>
      </c>
      <c r="J38" s="56">
        <v>5332.3639999999996</v>
      </c>
      <c r="L38" s="57">
        <v>0.94953949999999998</v>
      </c>
      <c r="M38" s="58">
        <v>0.15907470000000001</v>
      </c>
      <c r="N38" s="58">
        <v>0.98876430000000004</v>
      </c>
      <c r="O38" s="54">
        <v>3979.7359999999999</v>
      </c>
      <c r="P38" s="55">
        <v>2118.73</v>
      </c>
      <c r="Q38" s="56">
        <v>6099.6549999999997</v>
      </c>
      <c r="R38" s="55">
        <v>3778.9160000000002</v>
      </c>
      <c r="S38" s="55">
        <v>813.64940000000001</v>
      </c>
      <c r="T38" s="56">
        <v>5595.2529999999997</v>
      </c>
      <c r="V38" s="17"/>
      <c r="W38" s="17"/>
    </row>
    <row r="39" spans="1:23" x14ac:dyDescent="0.25">
      <c r="A39" s="47" t="s">
        <v>57</v>
      </c>
      <c r="B39" s="57">
        <v>0.13197890000000001</v>
      </c>
      <c r="C39" s="58">
        <v>0.1186671</v>
      </c>
      <c r="D39" s="58">
        <v>0.14577909999999999</v>
      </c>
      <c r="E39" s="54">
        <v>3766.056</v>
      </c>
      <c r="F39" s="55">
        <v>1740.54</v>
      </c>
      <c r="G39" s="56">
        <v>6290.6559999999999</v>
      </c>
      <c r="H39" s="55">
        <v>497.04</v>
      </c>
      <c r="I39" s="55">
        <v>227.5154</v>
      </c>
      <c r="J39" s="56">
        <v>839.77210000000002</v>
      </c>
      <c r="L39" s="57">
        <v>0.14603740000000001</v>
      </c>
      <c r="M39" s="58">
        <v>0.1309169</v>
      </c>
      <c r="N39" s="58">
        <v>0.16378219999999999</v>
      </c>
      <c r="O39" s="54">
        <v>3984.34</v>
      </c>
      <c r="P39" s="55">
        <v>2004.2380000000001</v>
      </c>
      <c r="Q39" s="56">
        <v>6597.5569999999998</v>
      </c>
      <c r="R39" s="55">
        <v>581.86249999999995</v>
      </c>
      <c r="S39" s="55">
        <v>296.28980000000001</v>
      </c>
      <c r="T39" s="56">
        <v>995.30669999999998</v>
      </c>
      <c r="V39" s="17"/>
      <c r="W39" s="17"/>
    </row>
    <row r="40" spans="1:23" x14ac:dyDescent="0.25">
      <c r="A40" s="53" t="s">
        <v>58</v>
      </c>
      <c r="B40" s="57"/>
      <c r="E40" s="54"/>
      <c r="G40" s="56"/>
      <c r="J40" s="56"/>
      <c r="L40" s="57"/>
      <c r="O40" s="54"/>
      <c r="Q40" s="56"/>
      <c r="T40" s="56"/>
      <c r="V40" s="17"/>
      <c r="W40" s="17"/>
    </row>
    <row r="41" spans="1:23" x14ac:dyDescent="0.25">
      <c r="A41" s="47" t="s">
        <v>49</v>
      </c>
      <c r="B41" s="57">
        <v>0.23086390000000001</v>
      </c>
      <c r="C41" s="58">
        <v>0.19683970000000001</v>
      </c>
      <c r="D41" s="58">
        <v>0.27274130000000002</v>
      </c>
      <c r="E41" s="54">
        <v>4092.652</v>
      </c>
      <c r="F41" s="55">
        <v>3229.424</v>
      </c>
      <c r="G41" s="56">
        <v>5020.2610000000004</v>
      </c>
      <c r="H41" s="55">
        <v>944.84559999999999</v>
      </c>
      <c r="I41" s="55">
        <v>702.47280000000001</v>
      </c>
      <c r="J41" s="56">
        <v>1234.0640000000001</v>
      </c>
      <c r="L41" s="57">
        <v>0.25239289999999998</v>
      </c>
      <c r="M41" s="58">
        <v>0.20821909999999999</v>
      </c>
      <c r="N41" s="58">
        <v>0.29351539999999998</v>
      </c>
      <c r="O41" s="54">
        <v>4310.9350000000004</v>
      </c>
      <c r="P41" s="55">
        <v>3411.0129999999999</v>
      </c>
      <c r="Q41" s="56">
        <v>5312.8310000000001</v>
      </c>
      <c r="R41" s="55">
        <v>1088.05</v>
      </c>
      <c r="S41" s="55">
        <v>783.68759999999997</v>
      </c>
      <c r="T41" s="56">
        <v>1407.2360000000001</v>
      </c>
      <c r="V41" s="17"/>
      <c r="W41" s="17"/>
    </row>
    <row r="42" spans="1:23" x14ac:dyDescent="0.25">
      <c r="A42" s="47" t="s">
        <v>50</v>
      </c>
      <c r="B42" s="57">
        <v>0.20905589999999999</v>
      </c>
      <c r="C42" s="58">
        <v>0.17847070000000001</v>
      </c>
      <c r="D42" s="58">
        <v>0.2449026</v>
      </c>
      <c r="E42" s="54">
        <v>4765.777</v>
      </c>
      <c r="F42" s="55">
        <v>3876.5070000000001</v>
      </c>
      <c r="G42" s="56">
        <v>5711.6059999999998</v>
      </c>
      <c r="H42" s="55">
        <v>996.31410000000005</v>
      </c>
      <c r="I42" s="55">
        <v>761.0163</v>
      </c>
      <c r="J42" s="56">
        <v>1276.8420000000001</v>
      </c>
      <c r="L42" s="57">
        <v>0.22915720000000001</v>
      </c>
      <c r="M42" s="58">
        <v>0.1881043</v>
      </c>
      <c r="N42" s="58">
        <v>0.26983829999999998</v>
      </c>
      <c r="O42" s="54">
        <v>4984.0609999999997</v>
      </c>
      <c r="P42" s="55">
        <v>4104.3280000000004</v>
      </c>
      <c r="Q42" s="56">
        <v>6025.3230000000003</v>
      </c>
      <c r="R42" s="55">
        <v>1142.134</v>
      </c>
      <c r="S42" s="55">
        <v>847.96770000000004</v>
      </c>
      <c r="T42" s="56">
        <v>1490.366</v>
      </c>
      <c r="V42" s="17"/>
      <c r="W42" s="17"/>
    </row>
    <row r="43" spans="1:23" x14ac:dyDescent="0.25">
      <c r="A43" s="47" t="s">
        <v>51</v>
      </c>
      <c r="B43" s="57">
        <v>0.180448</v>
      </c>
      <c r="C43" s="58">
        <v>0.14227780000000001</v>
      </c>
      <c r="D43" s="58">
        <v>0.2302341</v>
      </c>
      <c r="E43" s="54">
        <v>5094.6570000000002</v>
      </c>
      <c r="F43" s="55">
        <v>3549.1030000000001</v>
      </c>
      <c r="G43" s="56">
        <v>6874.4979999999996</v>
      </c>
      <c r="H43" s="55">
        <v>919.32060000000001</v>
      </c>
      <c r="I43" s="55">
        <v>585.19529999999997</v>
      </c>
      <c r="J43" s="56">
        <v>1347.155</v>
      </c>
      <c r="L43" s="57">
        <v>0.19848879999999999</v>
      </c>
      <c r="M43" s="58">
        <v>0.15503330000000001</v>
      </c>
      <c r="N43" s="58">
        <v>0.2537818</v>
      </c>
      <c r="O43" s="54">
        <v>5312.9409999999998</v>
      </c>
      <c r="P43" s="55">
        <v>3876.9690000000001</v>
      </c>
      <c r="Q43" s="56">
        <v>7066.8990000000003</v>
      </c>
      <c r="R43" s="55">
        <v>1054.559</v>
      </c>
      <c r="S43" s="55">
        <v>710.36210000000005</v>
      </c>
      <c r="T43" s="56">
        <v>1519.5309999999999</v>
      </c>
      <c r="V43" s="17"/>
      <c r="W43" s="17"/>
    </row>
    <row r="44" spans="1:23" x14ac:dyDescent="0.25">
      <c r="A44" s="47" t="s">
        <v>52</v>
      </c>
      <c r="B44" s="57">
        <v>0.25744280000000003</v>
      </c>
      <c r="C44" s="58">
        <v>0.19790730000000001</v>
      </c>
      <c r="D44" s="58">
        <v>0.32873950000000002</v>
      </c>
      <c r="E44" s="54">
        <v>4741.4679999999998</v>
      </c>
      <c r="F44" s="55">
        <v>3128.8009999999999</v>
      </c>
      <c r="G44" s="56">
        <v>6445.4520000000002</v>
      </c>
      <c r="H44" s="55">
        <v>1220.6569999999999</v>
      </c>
      <c r="I44" s="55">
        <v>704.16560000000004</v>
      </c>
      <c r="J44" s="56">
        <v>1880.4079999999999</v>
      </c>
      <c r="L44" s="57">
        <v>0.28054630000000003</v>
      </c>
      <c r="M44" s="58">
        <v>0.21700759999999999</v>
      </c>
      <c r="N44" s="58">
        <v>0.35078229999999999</v>
      </c>
      <c r="O44" s="54">
        <v>4959.7510000000002</v>
      </c>
      <c r="P44" s="55">
        <v>3445.0329999999999</v>
      </c>
      <c r="Q44" s="56">
        <v>6762.0309999999999</v>
      </c>
      <c r="R44" s="55">
        <v>1391.44</v>
      </c>
      <c r="S44" s="55">
        <v>857.44839999999999</v>
      </c>
      <c r="T44" s="56">
        <v>1997.3620000000001</v>
      </c>
      <c r="V44" s="17"/>
      <c r="W44" s="17"/>
    </row>
    <row r="45" spans="1:23" x14ac:dyDescent="0.25">
      <c r="A45" s="47" t="s">
        <v>53</v>
      </c>
      <c r="B45" s="57">
        <v>0.34763670000000002</v>
      </c>
      <c r="C45" s="58">
        <v>0.23916970000000001</v>
      </c>
      <c r="D45" s="58">
        <v>0.47513159999999999</v>
      </c>
      <c r="E45" s="54">
        <v>4339.7219999999998</v>
      </c>
      <c r="F45" s="55">
        <v>2994.8870000000002</v>
      </c>
      <c r="G45" s="56">
        <v>6034.3609999999999</v>
      </c>
      <c r="H45" s="55">
        <v>1508.6469999999999</v>
      </c>
      <c r="I45" s="55">
        <v>872.76499999999999</v>
      </c>
      <c r="J45" s="56">
        <v>2542.1350000000002</v>
      </c>
      <c r="L45" s="57">
        <v>0.37474960000000002</v>
      </c>
      <c r="M45" s="58">
        <v>0.2627234</v>
      </c>
      <c r="N45" s="58">
        <v>0.50895120000000005</v>
      </c>
      <c r="O45" s="54">
        <v>4558.0050000000001</v>
      </c>
      <c r="P45" s="55">
        <v>3119.9580000000001</v>
      </c>
      <c r="Q45" s="56">
        <v>6122.6809999999996</v>
      </c>
      <c r="R45" s="55">
        <v>1708.11</v>
      </c>
      <c r="S45" s="55">
        <v>997.60140000000001</v>
      </c>
      <c r="T45" s="56">
        <v>2611.5120000000002</v>
      </c>
      <c r="V45" s="17"/>
      <c r="W45" s="17"/>
    </row>
    <row r="46" spans="1:23" x14ac:dyDescent="0.25">
      <c r="A46" s="45" t="s">
        <v>54</v>
      </c>
      <c r="B46" s="62">
        <v>0.16554630000000001</v>
      </c>
      <c r="C46" s="63">
        <v>0.13374949999999999</v>
      </c>
      <c r="D46" s="63">
        <v>0.2130145</v>
      </c>
      <c r="E46" s="59">
        <v>2123.5349999999999</v>
      </c>
      <c r="F46" s="60">
        <v>1436.9469999999999</v>
      </c>
      <c r="G46" s="61">
        <v>2950.174</v>
      </c>
      <c r="H46" s="60">
        <v>351.54340000000002</v>
      </c>
      <c r="I46" s="60">
        <v>229.99449999999999</v>
      </c>
      <c r="J46" s="61">
        <v>564.79859999999996</v>
      </c>
      <c r="L46" s="62">
        <v>0.18242900000000001</v>
      </c>
      <c r="M46" s="63">
        <v>0.1469298</v>
      </c>
      <c r="N46" s="63">
        <v>0.231572</v>
      </c>
      <c r="O46" s="59">
        <v>2341.8180000000002</v>
      </c>
      <c r="P46" s="60">
        <v>1675.825</v>
      </c>
      <c r="Q46" s="61">
        <v>3295.1469999999999</v>
      </c>
      <c r="R46" s="60">
        <v>427.21550000000002</v>
      </c>
      <c r="S46" s="60">
        <v>288.26870000000002</v>
      </c>
      <c r="T46" s="61">
        <v>650.24869999999999</v>
      </c>
      <c r="V46" s="17"/>
      <c r="W46" s="17"/>
    </row>
    <row r="48" spans="1:23" x14ac:dyDescent="0.25">
      <c r="A48" s="9" t="s">
        <v>60</v>
      </c>
      <c r="L48" s="96" t="s">
        <v>60</v>
      </c>
    </row>
    <row r="49" spans="1:23" x14ac:dyDescent="0.25">
      <c r="A49" s="78"/>
      <c r="B49" s="51" t="s">
        <v>41</v>
      </c>
      <c r="C49" s="52"/>
      <c r="D49" s="52"/>
      <c r="E49" s="48" t="s">
        <v>42</v>
      </c>
      <c r="F49" s="49"/>
      <c r="G49" s="50"/>
      <c r="H49" s="49" t="s">
        <v>43</v>
      </c>
      <c r="I49" s="49"/>
      <c r="J49" s="50"/>
      <c r="L49" s="51" t="s">
        <v>41</v>
      </c>
      <c r="M49" s="52"/>
      <c r="N49" s="52"/>
      <c r="O49" s="48" t="s">
        <v>42</v>
      </c>
      <c r="P49" s="49"/>
      <c r="Q49" s="50"/>
      <c r="R49" s="49" t="s">
        <v>43</v>
      </c>
      <c r="S49" s="49"/>
      <c r="T49" s="50"/>
    </row>
    <row r="50" spans="1:23" x14ac:dyDescent="0.25">
      <c r="A50" s="80"/>
      <c r="B50" s="62" t="s">
        <v>44</v>
      </c>
      <c r="C50" s="63" t="s">
        <v>45</v>
      </c>
      <c r="D50" s="63" t="s">
        <v>46</v>
      </c>
      <c r="E50" s="59" t="s">
        <v>44</v>
      </c>
      <c r="F50" s="60" t="s">
        <v>45</v>
      </c>
      <c r="G50" s="61" t="s">
        <v>46</v>
      </c>
      <c r="H50" s="60" t="s">
        <v>44</v>
      </c>
      <c r="I50" s="60" t="s">
        <v>45</v>
      </c>
      <c r="J50" s="61" t="s">
        <v>46</v>
      </c>
      <c r="L50" s="62" t="s">
        <v>44</v>
      </c>
      <c r="M50" s="63" t="s">
        <v>45</v>
      </c>
      <c r="N50" s="63" t="s">
        <v>46</v>
      </c>
      <c r="O50" s="59" t="s">
        <v>44</v>
      </c>
      <c r="P50" s="60" t="s">
        <v>45</v>
      </c>
      <c r="Q50" s="61" t="s">
        <v>46</v>
      </c>
      <c r="R50" s="60" t="s">
        <v>44</v>
      </c>
      <c r="S50" s="60" t="s">
        <v>45</v>
      </c>
      <c r="T50" s="61" t="s">
        <v>46</v>
      </c>
    </row>
    <row r="51" spans="1:23" x14ac:dyDescent="0.25">
      <c r="A51" s="81" t="s">
        <v>47</v>
      </c>
      <c r="B51" s="51">
        <v>0.15747249999999999</v>
      </c>
      <c r="C51" s="52">
        <v>0.14473920000000001</v>
      </c>
      <c r="D51" s="52">
        <v>0.17131460000000001</v>
      </c>
      <c r="E51" s="48">
        <v>2911.68</v>
      </c>
      <c r="F51" s="49">
        <v>2599.0650000000001</v>
      </c>
      <c r="G51" s="50">
        <v>3193.9690000000001</v>
      </c>
      <c r="H51" s="49">
        <v>458.50940000000003</v>
      </c>
      <c r="I51" s="49">
        <v>395.38830000000002</v>
      </c>
      <c r="J51" s="50">
        <v>521.43730000000005</v>
      </c>
      <c r="L51" s="51">
        <v>0.1737031</v>
      </c>
      <c r="M51" s="52">
        <v>0.15952549999999999</v>
      </c>
      <c r="N51" s="52">
        <v>0.19110659999999999</v>
      </c>
      <c r="O51" s="48">
        <v>3129.9630000000002</v>
      </c>
      <c r="P51" s="49">
        <v>2795.6480000000001</v>
      </c>
      <c r="Q51" s="50">
        <v>3495.9340000000002</v>
      </c>
      <c r="R51" s="49">
        <v>543.68430000000001</v>
      </c>
      <c r="S51" s="49">
        <v>470.66269999999997</v>
      </c>
      <c r="T51" s="50">
        <v>630.3605</v>
      </c>
      <c r="U51" s="87"/>
      <c r="V51" s="87"/>
      <c r="W51" s="87"/>
    </row>
    <row r="52" spans="1:23" x14ac:dyDescent="0.25">
      <c r="A52" s="82" t="s">
        <v>48</v>
      </c>
      <c r="B52" s="57"/>
      <c r="E52" s="54"/>
      <c r="G52" s="56"/>
      <c r="J52" s="56"/>
      <c r="L52" s="57"/>
      <c r="O52" s="54"/>
      <c r="Q52" s="56"/>
      <c r="T52" s="56"/>
    </row>
    <row r="53" spans="1:23" x14ac:dyDescent="0.25">
      <c r="A53" s="81" t="s">
        <v>49</v>
      </c>
      <c r="B53" s="57">
        <v>0.94420839999999995</v>
      </c>
      <c r="C53" s="58">
        <v>0.8767973</v>
      </c>
      <c r="D53" s="58">
        <v>0.98152289999999998</v>
      </c>
      <c r="E53" s="54">
        <v>6756.3710000000001</v>
      </c>
      <c r="F53" s="55">
        <v>4701.6080000000002</v>
      </c>
      <c r="G53" s="56">
        <v>8776.8729999999996</v>
      </c>
      <c r="H53" s="55">
        <v>6379.4219999999996</v>
      </c>
      <c r="I53" s="55">
        <v>4290.308</v>
      </c>
      <c r="J53" s="56">
        <v>8338.8880000000008</v>
      </c>
      <c r="L53" s="57">
        <v>0.95008709999999996</v>
      </c>
      <c r="M53" s="58">
        <v>0.89786900000000003</v>
      </c>
      <c r="N53" s="58">
        <v>0.98476549999999996</v>
      </c>
      <c r="O53" s="54">
        <v>6974.6540000000005</v>
      </c>
      <c r="P53" s="55">
        <v>5021.607</v>
      </c>
      <c r="Q53" s="56">
        <v>9121.5650000000005</v>
      </c>
      <c r="R53" s="55">
        <v>6626.5280000000002</v>
      </c>
      <c r="S53" s="55">
        <v>4668.2449999999999</v>
      </c>
      <c r="T53" s="56">
        <v>8684.9920000000002</v>
      </c>
    </row>
    <row r="54" spans="1:23" x14ac:dyDescent="0.25">
      <c r="A54" s="81" t="s">
        <v>50</v>
      </c>
      <c r="B54" s="57">
        <v>0.84578770000000003</v>
      </c>
      <c r="C54" s="58">
        <v>0.77118419999999999</v>
      </c>
      <c r="D54" s="58">
        <v>0.91023889999999996</v>
      </c>
      <c r="E54" s="54">
        <v>11547.34</v>
      </c>
      <c r="F54" s="55">
        <v>8450.0169999999998</v>
      </c>
      <c r="G54" s="56">
        <v>15034.1</v>
      </c>
      <c r="H54" s="55">
        <v>9766.6020000000008</v>
      </c>
      <c r="I54" s="55">
        <v>7037.5429999999997</v>
      </c>
      <c r="J54" s="56">
        <v>12695.87</v>
      </c>
      <c r="L54" s="57">
        <v>0.86050459999999995</v>
      </c>
      <c r="M54" s="58">
        <v>0.78416710000000001</v>
      </c>
      <c r="N54" s="58">
        <v>0.92268349999999999</v>
      </c>
      <c r="O54" s="54">
        <v>11765.63</v>
      </c>
      <c r="P54" s="55">
        <v>8759.4519999999993</v>
      </c>
      <c r="Q54" s="56">
        <v>15349.35</v>
      </c>
      <c r="R54" s="55">
        <v>10124.379999999999</v>
      </c>
      <c r="S54" s="55">
        <v>7351.6809999999996</v>
      </c>
      <c r="T54" s="56">
        <v>13072.55</v>
      </c>
    </row>
    <row r="55" spans="1:23" x14ac:dyDescent="0.25">
      <c r="A55" s="81" t="s">
        <v>51</v>
      </c>
      <c r="B55" s="57">
        <v>0.67749800000000004</v>
      </c>
      <c r="C55" s="58">
        <v>0.53319749999999999</v>
      </c>
      <c r="D55" s="58">
        <v>0.80218250000000002</v>
      </c>
      <c r="E55" s="54">
        <v>10044.36</v>
      </c>
      <c r="F55" s="55">
        <v>6274.5010000000002</v>
      </c>
      <c r="G55" s="56">
        <v>14687.36</v>
      </c>
      <c r="H55" s="55">
        <v>6805.0309999999999</v>
      </c>
      <c r="I55" s="55">
        <v>3855.9540000000002</v>
      </c>
      <c r="J55" s="56">
        <v>10277.530000000001</v>
      </c>
      <c r="L55" s="57">
        <v>0.70262860000000005</v>
      </c>
      <c r="M55" s="58">
        <v>0.58162009999999997</v>
      </c>
      <c r="N55" s="58">
        <v>0.82632989999999995</v>
      </c>
      <c r="O55" s="54">
        <v>10262.64</v>
      </c>
      <c r="P55" s="55">
        <v>6348.817</v>
      </c>
      <c r="Q55" s="56">
        <v>14950.32</v>
      </c>
      <c r="R55" s="55">
        <v>7210.8230000000003</v>
      </c>
      <c r="S55" s="55">
        <v>4288.8580000000002</v>
      </c>
      <c r="T55" s="56">
        <v>10743.38</v>
      </c>
    </row>
    <row r="56" spans="1:23" x14ac:dyDescent="0.25">
      <c r="A56" s="81" t="s">
        <v>52</v>
      </c>
      <c r="B56" s="57">
        <v>0.78624799999999995</v>
      </c>
      <c r="C56" s="58">
        <v>0.68692390000000003</v>
      </c>
      <c r="D56" s="58">
        <v>0.88192749999999998</v>
      </c>
      <c r="E56" s="54">
        <v>4058.2139999999999</v>
      </c>
      <c r="F56" s="55">
        <v>2233.7080000000001</v>
      </c>
      <c r="G56" s="56">
        <v>6225.4750000000004</v>
      </c>
      <c r="H56" s="55">
        <v>3190.7620000000002</v>
      </c>
      <c r="I56" s="55">
        <v>1678.0930000000001</v>
      </c>
      <c r="J56" s="56">
        <v>4903.3360000000002</v>
      </c>
      <c r="L56" s="57">
        <v>0.80533920000000003</v>
      </c>
      <c r="M56" s="58">
        <v>0.70175739999999998</v>
      </c>
      <c r="N56" s="58">
        <v>0.88692499999999996</v>
      </c>
      <c r="O56" s="54">
        <v>4276.4979999999996</v>
      </c>
      <c r="P56" s="55">
        <v>2518.0369999999998</v>
      </c>
      <c r="Q56" s="56">
        <v>6329.4870000000001</v>
      </c>
      <c r="R56" s="55">
        <v>3444.0309999999999</v>
      </c>
      <c r="S56" s="55">
        <v>2045.6189999999999</v>
      </c>
      <c r="T56" s="56">
        <v>5105.0839999999998</v>
      </c>
    </row>
    <row r="57" spans="1:23" x14ac:dyDescent="0.25">
      <c r="A57" s="81" t="s">
        <v>53</v>
      </c>
      <c r="B57" s="57">
        <v>0.91545929999999998</v>
      </c>
      <c r="C57" s="58">
        <v>0.79511719999999997</v>
      </c>
      <c r="D57" s="58">
        <v>0.98052530000000004</v>
      </c>
      <c r="E57" s="54">
        <v>10427.629999999999</v>
      </c>
      <c r="F57" s="55">
        <v>7677.223</v>
      </c>
      <c r="G57" s="56">
        <v>14256.18</v>
      </c>
      <c r="H57" s="55">
        <v>9546.0669999999991</v>
      </c>
      <c r="I57" s="55">
        <v>6416.2039999999997</v>
      </c>
      <c r="J57" s="56">
        <v>13463.27</v>
      </c>
      <c r="L57" s="57">
        <v>0.92412380000000005</v>
      </c>
      <c r="M57" s="58">
        <v>0.78756519999999997</v>
      </c>
      <c r="N57" s="58">
        <v>0.98353610000000002</v>
      </c>
      <c r="O57" s="54">
        <v>10645.91</v>
      </c>
      <c r="P57" s="55">
        <v>7782.4780000000001</v>
      </c>
      <c r="Q57" s="56">
        <v>14643.01</v>
      </c>
      <c r="R57" s="55">
        <v>9838.1380000000008</v>
      </c>
      <c r="S57" s="55">
        <v>6582.451</v>
      </c>
      <c r="T57" s="56">
        <v>13754.5</v>
      </c>
    </row>
    <row r="58" spans="1:23" x14ac:dyDescent="0.25">
      <c r="A58" s="81" t="s">
        <v>54</v>
      </c>
      <c r="B58" s="57">
        <v>0.29889660000000001</v>
      </c>
      <c r="C58" s="58">
        <v>0.19351779999999999</v>
      </c>
      <c r="D58" s="58">
        <v>0.42570669999999999</v>
      </c>
      <c r="E58" s="54">
        <v>4532.8270000000002</v>
      </c>
      <c r="F58" s="55">
        <v>1620.461</v>
      </c>
      <c r="G58" s="56">
        <v>8844.7630000000008</v>
      </c>
      <c r="H58" s="55">
        <v>1354.847</v>
      </c>
      <c r="I58" s="55">
        <v>414.96140000000003</v>
      </c>
      <c r="J58" s="56">
        <v>2654.57</v>
      </c>
      <c r="L58" s="57">
        <v>0.32409660000000001</v>
      </c>
      <c r="M58" s="58">
        <v>0.22252259999999999</v>
      </c>
      <c r="N58" s="58">
        <v>0.459534</v>
      </c>
      <c r="O58" s="54">
        <v>4751.1099999999997</v>
      </c>
      <c r="P58" s="55">
        <v>1720.739</v>
      </c>
      <c r="Q58" s="56">
        <v>8613.6630000000005</v>
      </c>
      <c r="R58" s="55">
        <v>1539.819</v>
      </c>
      <c r="S58" s="55">
        <v>508.16849999999999</v>
      </c>
      <c r="T58" s="56">
        <v>3074.6410000000001</v>
      </c>
    </row>
    <row r="59" spans="1:23" x14ac:dyDescent="0.25">
      <c r="A59" s="81" t="s">
        <v>55</v>
      </c>
      <c r="B59" s="57">
        <v>0.96885410000000005</v>
      </c>
      <c r="C59" s="58">
        <v>0.92160370000000003</v>
      </c>
      <c r="D59" s="58">
        <v>0.99241409999999997</v>
      </c>
      <c r="E59" s="54">
        <v>1570.307</v>
      </c>
      <c r="F59" s="55">
        <v>712.15440000000001</v>
      </c>
      <c r="G59" s="56">
        <v>2754.26</v>
      </c>
      <c r="H59" s="55">
        <v>1521.3989999999999</v>
      </c>
      <c r="I59" s="55">
        <v>646.57600000000002</v>
      </c>
      <c r="J59" s="56">
        <v>2669.5340000000001</v>
      </c>
      <c r="L59" s="57">
        <v>0.97221230000000003</v>
      </c>
      <c r="M59" s="58">
        <v>0.9330927</v>
      </c>
      <c r="N59" s="58">
        <v>0.99367050000000001</v>
      </c>
      <c r="O59" s="54">
        <v>1788.5909999999999</v>
      </c>
      <c r="P59" s="55">
        <v>919.3306</v>
      </c>
      <c r="Q59" s="56">
        <v>2935.152</v>
      </c>
      <c r="R59" s="55">
        <v>1738.89</v>
      </c>
      <c r="S59" s="55">
        <v>832.07960000000003</v>
      </c>
      <c r="T59" s="56">
        <v>2853.5619999999999</v>
      </c>
    </row>
    <row r="60" spans="1:23" x14ac:dyDescent="0.25">
      <c r="A60" s="81" t="s">
        <v>56</v>
      </c>
      <c r="B60" s="57">
        <v>0.95363140000000002</v>
      </c>
      <c r="C60" s="58">
        <v>0.1663087</v>
      </c>
      <c r="D60" s="58">
        <v>0.9897205</v>
      </c>
      <c r="E60" s="54">
        <v>3949.0590000000002</v>
      </c>
      <c r="F60" s="55">
        <v>1944.2139999999999</v>
      </c>
      <c r="G60" s="56">
        <v>5936.116</v>
      </c>
      <c r="H60" s="55">
        <v>3765.9470000000001</v>
      </c>
      <c r="I60" s="55">
        <v>745.51900000000001</v>
      </c>
      <c r="J60" s="56">
        <v>5511.9979999999996</v>
      </c>
      <c r="L60" s="57">
        <v>0.95856070000000004</v>
      </c>
      <c r="M60" s="58">
        <v>0.18745120000000001</v>
      </c>
      <c r="N60" s="58">
        <v>0.99078719999999998</v>
      </c>
      <c r="O60" s="54">
        <v>4167.3419999999996</v>
      </c>
      <c r="P60" s="55">
        <v>2283.8110000000001</v>
      </c>
      <c r="Q60" s="56">
        <v>6263.5940000000001</v>
      </c>
      <c r="R60" s="55">
        <v>3994.6509999999998</v>
      </c>
      <c r="S60" s="55">
        <v>999.53020000000004</v>
      </c>
      <c r="T60" s="56">
        <v>5799.0169999999998</v>
      </c>
    </row>
    <row r="61" spans="1:23" x14ac:dyDescent="0.25">
      <c r="A61" s="81" t="s">
        <v>57</v>
      </c>
      <c r="B61" s="57">
        <v>0.15747249999999999</v>
      </c>
      <c r="C61" s="58">
        <v>0.14473920000000001</v>
      </c>
      <c r="D61" s="58">
        <v>0.17131460000000001</v>
      </c>
      <c r="E61" s="54">
        <v>3953.663</v>
      </c>
      <c r="F61" s="55">
        <v>2011.5129999999999</v>
      </c>
      <c r="G61" s="56">
        <v>6428.0720000000001</v>
      </c>
      <c r="H61" s="55">
        <v>622.59310000000005</v>
      </c>
      <c r="I61" s="55">
        <v>296.62259999999998</v>
      </c>
      <c r="J61" s="56">
        <v>1029.7</v>
      </c>
      <c r="L61" s="57">
        <v>0.1737031</v>
      </c>
      <c r="M61" s="58">
        <v>0.15952549999999999</v>
      </c>
      <c r="N61" s="58">
        <v>0.19110659999999999</v>
      </c>
      <c r="O61" s="54">
        <v>4171.9470000000001</v>
      </c>
      <c r="P61" s="55">
        <v>2179.9960000000001</v>
      </c>
      <c r="Q61" s="56">
        <v>6771.3490000000002</v>
      </c>
      <c r="R61" s="55">
        <v>724.68010000000004</v>
      </c>
      <c r="S61" s="55">
        <v>375.45330000000001</v>
      </c>
      <c r="T61" s="56">
        <v>1205.222</v>
      </c>
    </row>
    <row r="62" spans="1:23" x14ac:dyDescent="0.25">
      <c r="A62" s="82" t="s">
        <v>58</v>
      </c>
      <c r="B62" s="57"/>
      <c r="E62" s="54"/>
      <c r="G62" s="56"/>
      <c r="J62" s="56"/>
      <c r="L62" s="57"/>
      <c r="O62" s="54"/>
      <c r="Q62" s="56"/>
      <c r="T62" s="56"/>
    </row>
    <row r="63" spans="1:23" x14ac:dyDescent="0.25">
      <c r="A63" s="81" t="s">
        <v>49</v>
      </c>
      <c r="B63" s="57">
        <v>0.26952749999999998</v>
      </c>
      <c r="C63" s="58">
        <v>0.2333479</v>
      </c>
      <c r="D63" s="58">
        <v>0.31181750000000003</v>
      </c>
      <c r="E63" s="54">
        <v>4280.2579999999998</v>
      </c>
      <c r="F63" s="55">
        <v>3446.55</v>
      </c>
      <c r="G63" s="56">
        <v>5166.6080000000002</v>
      </c>
      <c r="H63" s="55">
        <v>1153.6469999999999</v>
      </c>
      <c r="I63" s="55">
        <v>871.00379999999996</v>
      </c>
      <c r="J63" s="56">
        <v>1472.6489999999999</v>
      </c>
      <c r="L63" s="57">
        <v>0.29328720000000003</v>
      </c>
      <c r="M63" s="58">
        <v>0.24557309999999999</v>
      </c>
      <c r="N63" s="58">
        <v>0.33479429999999999</v>
      </c>
      <c r="O63" s="54">
        <v>4498.5420000000004</v>
      </c>
      <c r="P63" s="55">
        <v>3606.8560000000002</v>
      </c>
      <c r="Q63" s="56">
        <v>5461.3530000000001</v>
      </c>
      <c r="R63" s="55">
        <v>1319.365</v>
      </c>
      <c r="S63" s="55">
        <v>983.16669999999999</v>
      </c>
      <c r="T63" s="56">
        <v>1657.4059999999999</v>
      </c>
    </row>
    <row r="64" spans="1:23" x14ac:dyDescent="0.25">
      <c r="A64" s="81" t="s">
        <v>50</v>
      </c>
      <c r="B64" s="57">
        <v>0.2452317</v>
      </c>
      <c r="C64" s="58">
        <v>0.21261749999999999</v>
      </c>
      <c r="D64" s="58">
        <v>0.28211779999999997</v>
      </c>
      <c r="E64" s="54">
        <v>4953.384</v>
      </c>
      <c r="F64" s="55">
        <v>4033.4259999999999</v>
      </c>
      <c r="G64" s="56">
        <v>5860.2370000000001</v>
      </c>
      <c r="H64" s="55">
        <v>1214.7270000000001</v>
      </c>
      <c r="I64" s="55">
        <v>947.61270000000002</v>
      </c>
      <c r="J64" s="56">
        <v>1531.146</v>
      </c>
      <c r="L64" s="57">
        <v>0.26763439999999999</v>
      </c>
      <c r="M64" s="58">
        <v>0.2245489</v>
      </c>
      <c r="N64" s="58">
        <v>0.30984420000000001</v>
      </c>
      <c r="O64" s="54">
        <v>5171.6670000000004</v>
      </c>
      <c r="P64" s="55">
        <v>4337.6040000000003</v>
      </c>
      <c r="Q64" s="56">
        <v>6151.2060000000001</v>
      </c>
      <c r="R64" s="55">
        <v>1384.116</v>
      </c>
      <c r="S64" s="55">
        <v>1053.3620000000001</v>
      </c>
      <c r="T64" s="56">
        <v>1776.9780000000001</v>
      </c>
    </row>
    <row r="65" spans="1:20" x14ac:dyDescent="0.25">
      <c r="A65" s="81" t="s">
        <v>51</v>
      </c>
      <c r="B65" s="57">
        <v>0.21300649999999999</v>
      </c>
      <c r="C65" s="58">
        <v>0.1694485</v>
      </c>
      <c r="D65" s="58">
        <v>0.2678104</v>
      </c>
      <c r="E65" s="54">
        <v>5282.2640000000001</v>
      </c>
      <c r="F65" s="55">
        <v>3751.4929999999999</v>
      </c>
      <c r="G65" s="56">
        <v>7035.5839999999998</v>
      </c>
      <c r="H65" s="55">
        <v>1125.1569999999999</v>
      </c>
      <c r="I65" s="55">
        <v>730.68769999999995</v>
      </c>
      <c r="J65" s="56">
        <v>1622.37</v>
      </c>
      <c r="L65" s="57">
        <v>0.23337559999999999</v>
      </c>
      <c r="M65" s="58">
        <v>0.18725600000000001</v>
      </c>
      <c r="N65" s="58">
        <v>0.29334900000000003</v>
      </c>
      <c r="O65" s="54">
        <v>5500.5469999999996</v>
      </c>
      <c r="P65" s="55">
        <v>4066.4960000000001</v>
      </c>
      <c r="Q65" s="56">
        <v>7243.0460000000003</v>
      </c>
      <c r="R65" s="55">
        <v>1283.693</v>
      </c>
      <c r="S65" s="55">
        <v>879.87789999999995</v>
      </c>
      <c r="T65" s="56">
        <v>1842.376</v>
      </c>
    </row>
    <row r="66" spans="1:20" x14ac:dyDescent="0.25">
      <c r="A66" s="81" t="s">
        <v>52</v>
      </c>
      <c r="B66" s="57">
        <v>0.29882819999999999</v>
      </c>
      <c r="C66" s="58">
        <v>0.23275109999999999</v>
      </c>
      <c r="D66" s="58">
        <v>0.37440669999999998</v>
      </c>
      <c r="E66" s="54">
        <v>4929.0749999999998</v>
      </c>
      <c r="F66" s="55">
        <v>3299.71</v>
      </c>
      <c r="G66" s="56">
        <v>6662.8050000000003</v>
      </c>
      <c r="H66" s="55">
        <v>1472.9469999999999</v>
      </c>
      <c r="I66" s="55">
        <v>876.76419999999996</v>
      </c>
      <c r="J66" s="56">
        <v>2200.9450000000002</v>
      </c>
      <c r="L66" s="57">
        <v>0.32402510000000001</v>
      </c>
      <c r="M66" s="58">
        <v>0.2565732</v>
      </c>
      <c r="N66" s="58">
        <v>0.39967789999999997</v>
      </c>
      <c r="O66" s="54">
        <v>5147.3580000000002</v>
      </c>
      <c r="P66" s="55">
        <v>3621.174</v>
      </c>
      <c r="Q66" s="56">
        <v>6961.6809999999996</v>
      </c>
      <c r="R66" s="55">
        <v>1667.873</v>
      </c>
      <c r="S66" s="55">
        <v>1073.634</v>
      </c>
      <c r="T66" s="56">
        <v>2368.7840000000001</v>
      </c>
    </row>
    <row r="67" spans="1:20" x14ac:dyDescent="0.25">
      <c r="A67" s="81" t="s">
        <v>53</v>
      </c>
      <c r="B67" s="57">
        <v>0.39579310000000001</v>
      </c>
      <c r="C67" s="58">
        <v>0.27947919999999998</v>
      </c>
      <c r="D67" s="58">
        <v>0.52322429999999998</v>
      </c>
      <c r="E67" s="54">
        <v>4527.3289999999997</v>
      </c>
      <c r="F67" s="55">
        <v>3147.2220000000002</v>
      </c>
      <c r="G67" s="56">
        <v>6237.8509999999997</v>
      </c>
      <c r="H67" s="55">
        <v>1791.885</v>
      </c>
      <c r="I67" s="55">
        <v>1059.8920000000001</v>
      </c>
      <c r="J67" s="56">
        <v>2942.8420000000001</v>
      </c>
      <c r="L67" s="57">
        <v>0.42421940000000002</v>
      </c>
      <c r="M67" s="58">
        <v>0.30506290000000003</v>
      </c>
      <c r="N67" s="58">
        <v>0.55945429999999996</v>
      </c>
      <c r="O67" s="54">
        <v>4745.6120000000001</v>
      </c>
      <c r="P67" s="55">
        <v>3303.8960000000002</v>
      </c>
      <c r="Q67" s="56">
        <v>6349.07</v>
      </c>
      <c r="R67" s="55">
        <v>2013.181</v>
      </c>
      <c r="S67" s="55">
        <v>1232.7190000000001</v>
      </c>
      <c r="T67" s="56">
        <v>3010.6480000000001</v>
      </c>
    </row>
    <row r="68" spans="1:20" x14ac:dyDescent="0.25">
      <c r="A68" s="80" t="s">
        <v>54</v>
      </c>
      <c r="B68" s="62">
        <v>0.19605939999999999</v>
      </c>
      <c r="C68" s="63">
        <v>0.16091359999999999</v>
      </c>
      <c r="D68" s="63">
        <v>0.24706410000000001</v>
      </c>
      <c r="E68" s="59">
        <v>2311.1419999999998</v>
      </c>
      <c r="F68" s="60">
        <v>1685.7349999999999</v>
      </c>
      <c r="G68" s="61">
        <v>3125.6460000000002</v>
      </c>
      <c r="H68" s="60">
        <v>453.12099999999998</v>
      </c>
      <c r="I68" s="60">
        <v>315.22059999999999</v>
      </c>
      <c r="J68" s="61">
        <v>691.19190000000003</v>
      </c>
      <c r="L68" s="62">
        <v>0.2152511</v>
      </c>
      <c r="M68" s="63">
        <v>0.1765042</v>
      </c>
      <c r="N68" s="63">
        <v>0.2688875</v>
      </c>
      <c r="O68" s="59">
        <v>2529.4250000000002</v>
      </c>
      <c r="P68" s="60">
        <v>1911.893</v>
      </c>
      <c r="Q68" s="61">
        <v>3438.6680000000001</v>
      </c>
      <c r="R68" s="60">
        <v>544.4615</v>
      </c>
      <c r="S68" s="60">
        <v>386.2002</v>
      </c>
      <c r="T68" s="61">
        <v>792.01030000000003</v>
      </c>
    </row>
    <row r="70" spans="1:20" x14ac:dyDescent="0.25">
      <c r="A70" s="9" t="s">
        <v>61</v>
      </c>
      <c r="L70" s="96" t="s">
        <v>61</v>
      </c>
    </row>
    <row r="71" spans="1:20" x14ac:dyDescent="0.25">
      <c r="A71" s="51"/>
      <c r="B71" s="52" t="s">
        <v>41</v>
      </c>
      <c r="C71" s="52"/>
      <c r="D71" s="52"/>
      <c r="E71" s="48" t="s">
        <v>42</v>
      </c>
      <c r="F71" s="49"/>
      <c r="G71" s="50"/>
      <c r="H71" s="49" t="s">
        <v>43</v>
      </c>
      <c r="I71" s="49"/>
      <c r="J71" s="50"/>
      <c r="L71" s="51" t="s">
        <v>41</v>
      </c>
      <c r="M71" s="52"/>
      <c r="N71" s="52"/>
      <c r="O71" s="49" t="s">
        <v>42</v>
      </c>
      <c r="P71" s="49"/>
      <c r="Q71" s="49"/>
      <c r="R71" s="49" t="s">
        <v>43</v>
      </c>
      <c r="S71" s="49"/>
      <c r="T71" s="50"/>
    </row>
    <row r="72" spans="1:20" x14ac:dyDescent="0.25">
      <c r="A72" s="62"/>
      <c r="B72" s="63" t="s">
        <v>44</v>
      </c>
      <c r="C72" s="63" t="s">
        <v>45</v>
      </c>
      <c r="D72" s="63" t="s">
        <v>46</v>
      </c>
      <c r="E72" s="59" t="s">
        <v>44</v>
      </c>
      <c r="F72" s="60" t="s">
        <v>45</v>
      </c>
      <c r="G72" s="61" t="s">
        <v>46</v>
      </c>
      <c r="H72" s="60" t="s">
        <v>44</v>
      </c>
      <c r="I72" s="60" t="s">
        <v>45</v>
      </c>
      <c r="J72" s="61" t="s">
        <v>46</v>
      </c>
      <c r="L72" s="62" t="s">
        <v>44</v>
      </c>
      <c r="M72" s="63" t="s">
        <v>45</v>
      </c>
      <c r="N72" s="63" t="s">
        <v>46</v>
      </c>
      <c r="O72" s="60" t="s">
        <v>44</v>
      </c>
      <c r="P72" s="60" t="s">
        <v>45</v>
      </c>
      <c r="Q72" s="60" t="s">
        <v>46</v>
      </c>
      <c r="R72" s="60" t="s">
        <v>44</v>
      </c>
      <c r="S72" s="60" t="s">
        <v>45</v>
      </c>
      <c r="T72" s="61" t="s">
        <v>46</v>
      </c>
    </row>
    <row r="73" spans="1:20" x14ac:dyDescent="0.25">
      <c r="A73" s="83" t="s">
        <v>47</v>
      </c>
      <c r="B73" s="52">
        <v>0.18683060000000001</v>
      </c>
      <c r="C73" s="52">
        <v>0.17489260000000001</v>
      </c>
      <c r="D73" s="52">
        <v>0.20048840000000001</v>
      </c>
      <c r="E73" s="48">
        <v>3099.2860000000001</v>
      </c>
      <c r="F73" s="49">
        <v>2826.8919999999998</v>
      </c>
      <c r="G73" s="50">
        <v>3356.1289999999999</v>
      </c>
      <c r="H73" s="49">
        <v>579.04139999999995</v>
      </c>
      <c r="I73" s="49">
        <v>508.63529999999997</v>
      </c>
      <c r="J73" s="50">
        <v>650.85940000000005</v>
      </c>
      <c r="L73" s="51">
        <v>0.20534959999999999</v>
      </c>
      <c r="M73" s="52">
        <v>0.1902517</v>
      </c>
      <c r="N73" s="52">
        <v>0.22159090000000001</v>
      </c>
      <c r="O73" s="48">
        <v>3317.57</v>
      </c>
      <c r="P73" s="49">
        <v>3032.8449999999998</v>
      </c>
      <c r="Q73" s="50">
        <v>3654.79</v>
      </c>
      <c r="R73" s="49">
        <v>681.26170000000002</v>
      </c>
      <c r="S73" s="49">
        <v>604.73</v>
      </c>
      <c r="T73" s="50">
        <v>774.41060000000004</v>
      </c>
    </row>
    <row r="74" spans="1:20" x14ac:dyDescent="0.25">
      <c r="A74" s="82" t="s">
        <v>48</v>
      </c>
      <c r="E74" s="54"/>
      <c r="G74" s="56"/>
      <c r="J74" s="56"/>
      <c r="L74" s="57"/>
      <c r="O74" s="54"/>
      <c r="Q74" s="56"/>
      <c r="T74" s="56"/>
    </row>
    <row r="75" spans="1:20" x14ac:dyDescent="0.25">
      <c r="A75" s="81" t="s">
        <v>49</v>
      </c>
      <c r="B75" s="58">
        <v>0.95413669999999995</v>
      </c>
      <c r="C75" s="58">
        <v>0.89788809999999997</v>
      </c>
      <c r="D75" s="58">
        <v>0.98508600000000002</v>
      </c>
      <c r="E75" s="54">
        <v>6943.9769999999999</v>
      </c>
      <c r="F75" s="55">
        <v>4887.0709999999999</v>
      </c>
      <c r="G75" s="56">
        <v>8976.9959999999992</v>
      </c>
      <c r="H75" s="55">
        <v>6625.5029999999997</v>
      </c>
      <c r="I75" s="55">
        <v>4558.5349999999999</v>
      </c>
      <c r="J75" s="56">
        <v>8588.6229999999996</v>
      </c>
      <c r="L75" s="57">
        <v>0.9590147</v>
      </c>
      <c r="M75" s="58">
        <v>0.91425040000000002</v>
      </c>
      <c r="N75" s="58">
        <v>0.9878091</v>
      </c>
      <c r="O75" s="54">
        <v>7162.2610000000004</v>
      </c>
      <c r="P75" s="55">
        <v>5176.5330000000004</v>
      </c>
      <c r="Q75" s="56">
        <v>9281.8189999999995</v>
      </c>
      <c r="R75" s="55">
        <v>6868.7129999999997</v>
      </c>
      <c r="S75" s="55">
        <v>4936.9340000000002</v>
      </c>
      <c r="T75" s="56">
        <v>8870.6190000000006</v>
      </c>
    </row>
    <row r="76" spans="1:20" x14ac:dyDescent="0.25">
      <c r="A76" s="81" t="s">
        <v>50</v>
      </c>
      <c r="B76" s="58">
        <v>0.87083440000000001</v>
      </c>
      <c r="C76" s="58">
        <v>0.80373499999999998</v>
      </c>
      <c r="D76" s="58">
        <v>0.92492459999999999</v>
      </c>
      <c r="E76" s="54">
        <v>11734.95</v>
      </c>
      <c r="F76" s="55">
        <v>8637.7860000000001</v>
      </c>
      <c r="G76" s="56">
        <v>15225.31</v>
      </c>
      <c r="H76" s="55">
        <v>10219.200000000001</v>
      </c>
      <c r="I76" s="55">
        <v>7497.174</v>
      </c>
      <c r="J76" s="56">
        <v>13249.45</v>
      </c>
      <c r="L76" s="57">
        <v>0.88349029999999995</v>
      </c>
      <c r="M76" s="58">
        <v>0.81785319999999995</v>
      </c>
      <c r="N76" s="58">
        <v>0.93547740000000001</v>
      </c>
      <c r="O76" s="54">
        <v>11953.23</v>
      </c>
      <c r="P76" s="55">
        <v>9009.0540000000001</v>
      </c>
      <c r="Q76" s="56">
        <v>15494.08</v>
      </c>
      <c r="R76" s="55">
        <v>10560.57</v>
      </c>
      <c r="S76" s="55">
        <v>7790.835</v>
      </c>
      <c r="T76" s="56">
        <v>13648.11</v>
      </c>
    </row>
    <row r="77" spans="1:20" x14ac:dyDescent="0.25">
      <c r="A77" s="81" t="s">
        <v>51</v>
      </c>
      <c r="B77" s="58">
        <v>0.72085679999999996</v>
      </c>
      <c r="C77" s="58">
        <v>0.58290620000000004</v>
      </c>
      <c r="D77" s="58">
        <v>0.83306380000000002</v>
      </c>
      <c r="E77" s="54">
        <v>10231.959999999999</v>
      </c>
      <c r="F77" s="55">
        <v>6438.7269999999999</v>
      </c>
      <c r="G77" s="56">
        <v>14833.09</v>
      </c>
      <c r="H77" s="55">
        <v>7375.7790000000005</v>
      </c>
      <c r="I77" s="55">
        <v>4364.5569999999998</v>
      </c>
      <c r="J77" s="56">
        <v>10951.16</v>
      </c>
      <c r="L77" s="57">
        <v>0.74388589999999999</v>
      </c>
      <c r="M77" s="58">
        <v>0.62970340000000002</v>
      </c>
      <c r="N77" s="58">
        <v>0.85582749999999996</v>
      </c>
      <c r="O77" s="54">
        <v>10450.25</v>
      </c>
      <c r="P77" s="55">
        <v>6525.4690000000001</v>
      </c>
      <c r="Q77" s="56">
        <v>15110.39</v>
      </c>
      <c r="R77" s="55">
        <v>7773.7910000000002</v>
      </c>
      <c r="S77" s="55">
        <v>4746.7529999999997</v>
      </c>
      <c r="T77" s="56">
        <v>11309.09</v>
      </c>
    </row>
    <row r="78" spans="1:20" x14ac:dyDescent="0.25">
      <c r="A78" s="81" t="s">
        <v>52</v>
      </c>
      <c r="B78" s="58">
        <v>0.81889420000000002</v>
      </c>
      <c r="C78" s="58">
        <v>0.72881410000000002</v>
      </c>
      <c r="D78" s="58">
        <v>0.90056400000000003</v>
      </c>
      <c r="E78" s="54">
        <v>4245.8209999999999</v>
      </c>
      <c r="F78" s="55">
        <v>2416.5039999999999</v>
      </c>
      <c r="G78" s="56">
        <v>6385.74</v>
      </c>
      <c r="H78" s="55">
        <v>3476.8780000000002</v>
      </c>
      <c r="I78" s="55">
        <v>1894.6569999999999</v>
      </c>
      <c r="J78" s="56">
        <v>5254.9920000000002</v>
      </c>
      <c r="L78" s="57">
        <v>0.83567910000000001</v>
      </c>
      <c r="M78" s="58">
        <v>0.74271949999999998</v>
      </c>
      <c r="N78" s="58">
        <v>0.9057385</v>
      </c>
      <c r="O78" s="54">
        <v>4464.1040000000003</v>
      </c>
      <c r="P78" s="55">
        <v>2728.5970000000002</v>
      </c>
      <c r="Q78" s="56">
        <v>6505.0469999999996</v>
      </c>
      <c r="R78" s="55">
        <v>3730.558</v>
      </c>
      <c r="S78" s="55">
        <v>2302.4160000000002</v>
      </c>
      <c r="T78" s="56">
        <v>5477.1890000000003</v>
      </c>
    </row>
    <row r="79" spans="1:20" x14ac:dyDescent="0.25">
      <c r="A79" s="81" t="s">
        <v>53</v>
      </c>
      <c r="B79" s="58">
        <v>0.93012510000000004</v>
      </c>
      <c r="C79" s="58">
        <v>0.82345809999999997</v>
      </c>
      <c r="D79" s="58">
        <v>0.9838017</v>
      </c>
      <c r="E79" s="54">
        <v>10615.23</v>
      </c>
      <c r="F79" s="55">
        <v>7877.9250000000002</v>
      </c>
      <c r="G79" s="56">
        <v>14471.33</v>
      </c>
      <c r="H79" s="55">
        <v>9873.4940000000006</v>
      </c>
      <c r="I79" s="55">
        <v>6783.0469999999996</v>
      </c>
      <c r="J79" s="56">
        <v>13737.7</v>
      </c>
      <c r="L79" s="57">
        <v>0.93738920000000003</v>
      </c>
      <c r="M79" s="58">
        <v>0.82321979999999995</v>
      </c>
      <c r="N79" s="58">
        <v>0.98639480000000002</v>
      </c>
      <c r="O79" s="54">
        <v>10833.52</v>
      </c>
      <c r="P79" s="55">
        <v>7971.1</v>
      </c>
      <c r="Q79" s="56">
        <v>14805.16</v>
      </c>
      <c r="R79" s="55">
        <v>10155.219999999999</v>
      </c>
      <c r="S79" s="55">
        <v>6871.0429999999997</v>
      </c>
      <c r="T79" s="56">
        <v>14015.06</v>
      </c>
    </row>
    <row r="80" spans="1:20" x14ac:dyDescent="0.25">
      <c r="A80" s="81" t="s">
        <v>54</v>
      </c>
      <c r="B80" s="58">
        <v>0.34386</v>
      </c>
      <c r="C80" s="58">
        <v>0.22852890000000001</v>
      </c>
      <c r="D80" s="58">
        <v>0.47373150000000003</v>
      </c>
      <c r="E80" s="54">
        <v>4720.4340000000002</v>
      </c>
      <c r="F80" s="55">
        <v>1749.19</v>
      </c>
      <c r="G80" s="56">
        <v>9010.9930000000004</v>
      </c>
      <c r="H80" s="55">
        <v>1623.1679999999999</v>
      </c>
      <c r="I80" s="55">
        <v>525.58540000000005</v>
      </c>
      <c r="J80" s="56">
        <v>3120.2460000000001</v>
      </c>
      <c r="L80" s="57">
        <v>0.3708458</v>
      </c>
      <c r="M80" s="58">
        <v>0.26129829999999998</v>
      </c>
      <c r="N80" s="58">
        <v>0.5101675</v>
      </c>
      <c r="O80" s="54">
        <v>4938.7169999999996</v>
      </c>
      <c r="P80" s="55">
        <v>1907.8019999999999</v>
      </c>
      <c r="Q80" s="56">
        <v>8777.6149999999998</v>
      </c>
      <c r="R80" s="55">
        <v>1831.502</v>
      </c>
      <c r="S80" s="55">
        <v>635.20500000000004</v>
      </c>
      <c r="T80" s="56">
        <v>3554.4870000000001</v>
      </c>
    </row>
    <row r="81" spans="1:20" x14ac:dyDescent="0.25">
      <c r="A81" s="81" t="s">
        <v>55</v>
      </c>
      <c r="B81" s="58">
        <v>0.97451500000000002</v>
      </c>
      <c r="C81" s="58">
        <v>0.93481020000000004</v>
      </c>
      <c r="D81" s="58">
        <v>0.99387029999999998</v>
      </c>
      <c r="E81" s="54">
        <v>1757.914</v>
      </c>
      <c r="F81" s="55">
        <v>900.44320000000005</v>
      </c>
      <c r="G81" s="56">
        <v>2976.942</v>
      </c>
      <c r="H81" s="55">
        <v>1713.114</v>
      </c>
      <c r="I81" s="55">
        <v>794.50490000000002</v>
      </c>
      <c r="J81" s="56">
        <v>2878.875</v>
      </c>
      <c r="L81" s="57">
        <v>0.97727719999999996</v>
      </c>
      <c r="M81" s="58">
        <v>0.94476769999999999</v>
      </c>
      <c r="N81" s="58">
        <v>0.99489819999999995</v>
      </c>
      <c r="O81" s="54">
        <v>1976.1969999999999</v>
      </c>
      <c r="P81" s="55">
        <v>1095.5029999999999</v>
      </c>
      <c r="Q81" s="56">
        <v>3042.355</v>
      </c>
      <c r="R81" s="55">
        <v>1931.2919999999999</v>
      </c>
      <c r="S81" s="55">
        <v>1014.471</v>
      </c>
      <c r="T81" s="56">
        <v>2962.913</v>
      </c>
    </row>
    <row r="82" spans="1:20" x14ac:dyDescent="0.25">
      <c r="A82" s="81" t="s">
        <v>56</v>
      </c>
      <c r="B82" s="58">
        <v>0.96195039999999998</v>
      </c>
      <c r="C82" s="58">
        <v>0.19563810000000001</v>
      </c>
      <c r="D82" s="58">
        <v>0.99164830000000004</v>
      </c>
      <c r="E82" s="54">
        <v>4136.6660000000002</v>
      </c>
      <c r="F82" s="55">
        <v>2124</v>
      </c>
      <c r="G82" s="56">
        <v>6116.7759999999998</v>
      </c>
      <c r="H82" s="55">
        <v>3979.2669999999998</v>
      </c>
      <c r="I82" s="55">
        <v>893.12379999999996</v>
      </c>
      <c r="J82" s="56">
        <v>5686.6719999999996</v>
      </c>
      <c r="L82" s="57">
        <v>0.96602690000000002</v>
      </c>
      <c r="M82" s="58">
        <v>0.21962509999999999</v>
      </c>
      <c r="N82" s="58">
        <v>0.9926587</v>
      </c>
      <c r="O82" s="54">
        <v>4354.9489999999996</v>
      </c>
      <c r="P82" s="55">
        <v>2470.9349999999999</v>
      </c>
      <c r="Q82" s="56">
        <v>6432.9679999999998</v>
      </c>
      <c r="R82" s="55">
        <v>4206.9979999999996</v>
      </c>
      <c r="S82" s="55">
        <v>1218.4480000000001</v>
      </c>
      <c r="T82" s="56">
        <v>5987.3540000000003</v>
      </c>
    </row>
    <row r="83" spans="1:20" x14ac:dyDescent="0.25">
      <c r="A83" s="81" t="s">
        <v>57</v>
      </c>
      <c r="B83" s="58">
        <v>0.18683060000000001</v>
      </c>
      <c r="C83" s="58">
        <v>0.17489260000000001</v>
      </c>
      <c r="D83" s="58">
        <v>0.20048840000000001</v>
      </c>
      <c r="E83" s="54">
        <v>4141.2700000000004</v>
      </c>
      <c r="F83" s="55">
        <v>2217.1750000000002</v>
      </c>
      <c r="G83" s="56">
        <v>6596.0839999999998</v>
      </c>
      <c r="H83" s="55">
        <v>773.71569999999997</v>
      </c>
      <c r="I83" s="55">
        <v>401.21690000000001</v>
      </c>
      <c r="J83" s="56">
        <v>1241.597</v>
      </c>
      <c r="L83" s="57">
        <v>0.20534959999999999</v>
      </c>
      <c r="M83" s="58">
        <v>0.1902517</v>
      </c>
      <c r="N83" s="58">
        <v>0.22159090000000001</v>
      </c>
      <c r="O83" s="54">
        <v>4359.5529999999999</v>
      </c>
      <c r="P83" s="55">
        <v>2369.027</v>
      </c>
      <c r="Q83" s="56">
        <v>6923.6540000000005</v>
      </c>
      <c r="R83" s="55">
        <v>895.23260000000005</v>
      </c>
      <c r="S83" s="55">
        <v>490.55270000000002</v>
      </c>
      <c r="T83" s="56">
        <v>1457.5329999999999</v>
      </c>
    </row>
    <row r="84" spans="1:20" x14ac:dyDescent="0.25">
      <c r="A84" s="82" t="s">
        <v>58</v>
      </c>
      <c r="E84" s="54"/>
      <c r="G84" s="56"/>
      <c r="J84" s="56"/>
      <c r="L84" s="57"/>
      <c r="O84" s="54"/>
      <c r="Q84" s="56"/>
      <c r="T84" s="56"/>
    </row>
    <row r="85" spans="1:20" x14ac:dyDescent="0.25">
      <c r="A85" s="81" t="s">
        <v>49</v>
      </c>
      <c r="B85" s="58">
        <v>0.31203920000000002</v>
      </c>
      <c r="C85" s="58">
        <v>0.2731941</v>
      </c>
      <c r="D85" s="58">
        <v>0.35584329999999997</v>
      </c>
      <c r="E85" s="54">
        <v>4467.8649999999998</v>
      </c>
      <c r="F85" s="55">
        <v>3633.2939999999999</v>
      </c>
      <c r="G85" s="56">
        <v>5324.0129999999999</v>
      </c>
      <c r="H85" s="55">
        <v>1394.1489999999999</v>
      </c>
      <c r="I85" s="55">
        <v>1082.3309999999999</v>
      </c>
      <c r="J85" s="56">
        <v>1734.701</v>
      </c>
      <c r="L85" s="57">
        <v>0.33781339999999999</v>
      </c>
      <c r="M85" s="58">
        <v>0.2881127</v>
      </c>
      <c r="N85" s="58">
        <v>0.37993480000000002</v>
      </c>
      <c r="O85" s="54">
        <v>4686.1480000000001</v>
      </c>
      <c r="P85" s="55">
        <v>3806.4270000000001</v>
      </c>
      <c r="Q85" s="56">
        <v>5604.6080000000002</v>
      </c>
      <c r="R85" s="55">
        <v>1583.0440000000001</v>
      </c>
      <c r="S85" s="55">
        <v>1206.221</v>
      </c>
      <c r="T85" s="56">
        <v>1969.001</v>
      </c>
    </row>
    <row r="86" spans="1:20" x14ac:dyDescent="0.25">
      <c r="A86" s="81" t="s">
        <v>50</v>
      </c>
      <c r="B86" s="58">
        <v>0.28540860000000001</v>
      </c>
      <c r="C86" s="58">
        <v>0.25108829999999999</v>
      </c>
      <c r="D86" s="58">
        <v>0.32413219999999998</v>
      </c>
      <c r="E86" s="54">
        <v>5140.991</v>
      </c>
      <c r="F86" s="55">
        <v>4255.2290000000003</v>
      </c>
      <c r="G86" s="56">
        <v>6022.4579999999996</v>
      </c>
      <c r="H86" s="55">
        <v>1467.2829999999999</v>
      </c>
      <c r="I86" s="55">
        <v>1150.1869999999999</v>
      </c>
      <c r="J86" s="56">
        <v>1822.0550000000001</v>
      </c>
      <c r="L86" s="57">
        <v>0.30997429999999998</v>
      </c>
      <c r="M86" s="58">
        <v>0.26299539999999999</v>
      </c>
      <c r="N86" s="58">
        <v>0.35322379999999998</v>
      </c>
      <c r="O86" s="54">
        <v>5359.2740000000003</v>
      </c>
      <c r="P86" s="55">
        <v>4548.6329999999998</v>
      </c>
      <c r="Q86" s="56">
        <v>6295.4610000000002</v>
      </c>
      <c r="R86" s="55">
        <v>1661.2370000000001</v>
      </c>
      <c r="S86" s="55">
        <v>1306.17</v>
      </c>
      <c r="T86" s="56">
        <v>2085.2750000000001</v>
      </c>
    </row>
    <row r="87" spans="1:20" x14ac:dyDescent="0.25">
      <c r="A87" s="81" t="s">
        <v>51</v>
      </c>
      <c r="B87" s="58">
        <v>0.24965019999999999</v>
      </c>
      <c r="C87" s="58">
        <v>0.2000285</v>
      </c>
      <c r="D87" s="58">
        <v>0.30891999999999997</v>
      </c>
      <c r="E87" s="54">
        <v>5469.8710000000001</v>
      </c>
      <c r="F87" s="55">
        <v>3908.8919999999998</v>
      </c>
      <c r="G87" s="56">
        <v>7193.8530000000001</v>
      </c>
      <c r="H87" s="55">
        <v>1365.5540000000001</v>
      </c>
      <c r="I87" s="55">
        <v>909.31320000000005</v>
      </c>
      <c r="J87" s="56">
        <v>1927.9929999999999</v>
      </c>
      <c r="L87" s="57">
        <v>0.27231090000000002</v>
      </c>
      <c r="M87" s="58">
        <v>0.22238269999999999</v>
      </c>
      <c r="N87" s="58">
        <v>0.33461790000000002</v>
      </c>
      <c r="O87" s="54">
        <v>5688.1540000000005</v>
      </c>
      <c r="P87" s="55">
        <v>4241.7150000000001</v>
      </c>
      <c r="Q87" s="56">
        <v>7480.607</v>
      </c>
      <c r="R87" s="55">
        <v>1548.9459999999999</v>
      </c>
      <c r="S87" s="55">
        <v>1062.6469999999999</v>
      </c>
      <c r="T87" s="56">
        <v>2168.7190000000001</v>
      </c>
    </row>
    <row r="88" spans="1:20" x14ac:dyDescent="0.25">
      <c r="A88" s="81" t="s">
        <v>52</v>
      </c>
      <c r="B88" s="58">
        <v>0.34378639999999999</v>
      </c>
      <c r="C88" s="58">
        <v>0.27154210000000001</v>
      </c>
      <c r="D88" s="58">
        <v>0.42100900000000002</v>
      </c>
      <c r="E88" s="54">
        <v>5116.6819999999998</v>
      </c>
      <c r="F88" s="55">
        <v>3490.723</v>
      </c>
      <c r="G88" s="56">
        <v>6770.8329999999996</v>
      </c>
      <c r="H88" s="55">
        <v>1759.046</v>
      </c>
      <c r="I88" s="55">
        <v>1085.2380000000001</v>
      </c>
      <c r="J88" s="56">
        <v>2545.712</v>
      </c>
      <c r="L88" s="57">
        <v>0.37076959999999998</v>
      </c>
      <c r="M88" s="58">
        <v>0.29970970000000002</v>
      </c>
      <c r="N88" s="58">
        <v>0.44973380000000002</v>
      </c>
      <c r="O88" s="54">
        <v>5334.9650000000001</v>
      </c>
      <c r="P88" s="55">
        <v>3859.1179999999999</v>
      </c>
      <c r="Q88" s="56">
        <v>7161.3310000000001</v>
      </c>
      <c r="R88" s="55">
        <v>1978.0429999999999</v>
      </c>
      <c r="S88" s="55">
        <v>1301.319</v>
      </c>
      <c r="T88" s="56">
        <v>2780.1329999999998</v>
      </c>
    </row>
    <row r="89" spans="1:20" x14ac:dyDescent="0.25">
      <c r="A89" s="81" t="s">
        <v>53</v>
      </c>
      <c r="B89" s="58">
        <v>0.44605899999999998</v>
      </c>
      <c r="C89" s="58">
        <v>0.32058880000000001</v>
      </c>
      <c r="D89" s="58">
        <v>0.57373620000000003</v>
      </c>
      <c r="E89" s="54">
        <v>4714.9359999999997</v>
      </c>
      <c r="F89" s="55">
        <v>3334.7979999999998</v>
      </c>
      <c r="G89" s="56">
        <v>6394.4939999999997</v>
      </c>
      <c r="H89" s="55">
        <v>2103.1390000000001</v>
      </c>
      <c r="I89" s="55">
        <v>1265.0350000000001</v>
      </c>
      <c r="J89" s="56">
        <v>3303.3110000000001</v>
      </c>
      <c r="L89" s="57">
        <v>0.47525580000000001</v>
      </c>
      <c r="M89" s="58">
        <v>0.34987200000000002</v>
      </c>
      <c r="N89" s="58">
        <v>0.60922209999999999</v>
      </c>
      <c r="O89" s="54">
        <v>4933.2190000000001</v>
      </c>
      <c r="P89" s="55">
        <v>3480.6460000000002</v>
      </c>
      <c r="Q89" s="56">
        <v>6510.9309999999996</v>
      </c>
      <c r="R89" s="55">
        <v>2344.5410000000002</v>
      </c>
      <c r="S89" s="55">
        <v>1443.2560000000001</v>
      </c>
      <c r="T89" s="56">
        <v>3402.9850000000001</v>
      </c>
    </row>
    <row r="90" spans="1:20" x14ac:dyDescent="0.25">
      <c r="A90" s="80" t="s">
        <v>54</v>
      </c>
      <c r="B90" s="63">
        <v>0.23064200000000001</v>
      </c>
      <c r="C90" s="63">
        <v>0.1895297</v>
      </c>
      <c r="D90" s="63">
        <v>0.28724729999999998</v>
      </c>
      <c r="E90" s="59">
        <v>2498.7489999999998</v>
      </c>
      <c r="F90" s="60">
        <v>1927.704</v>
      </c>
      <c r="G90" s="61">
        <v>3279.5590000000002</v>
      </c>
      <c r="H90" s="60">
        <v>576.31640000000004</v>
      </c>
      <c r="I90" s="60">
        <v>420.67880000000002</v>
      </c>
      <c r="J90" s="61">
        <v>837.25019999999995</v>
      </c>
      <c r="L90" s="62">
        <v>0.25215710000000002</v>
      </c>
      <c r="M90" s="63">
        <v>0.2093872</v>
      </c>
      <c r="N90" s="63">
        <v>0.30904110000000001</v>
      </c>
      <c r="O90" s="59">
        <v>2717.0320000000002</v>
      </c>
      <c r="P90" s="60">
        <v>2128.4859999999999</v>
      </c>
      <c r="Q90" s="61">
        <v>3559.1790000000001</v>
      </c>
      <c r="R90" s="60">
        <v>685.11900000000003</v>
      </c>
      <c r="S90" s="60">
        <v>502.89479999999998</v>
      </c>
      <c r="T90" s="61">
        <v>966.83069999999998</v>
      </c>
    </row>
    <row r="92" spans="1:20" x14ac:dyDescent="0.25">
      <c r="A92" s="9" t="s">
        <v>62</v>
      </c>
      <c r="L92" s="96" t="s">
        <v>62</v>
      </c>
    </row>
    <row r="93" spans="1:20" x14ac:dyDescent="0.25">
      <c r="A93" s="78"/>
      <c r="B93" s="52" t="s">
        <v>41</v>
      </c>
      <c r="C93" s="52"/>
      <c r="D93" s="52"/>
      <c r="E93" s="48" t="s">
        <v>42</v>
      </c>
      <c r="F93" s="49"/>
      <c r="G93" s="50"/>
      <c r="H93" s="49" t="s">
        <v>43</v>
      </c>
      <c r="I93" s="49"/>
      <c r="J93" s="50"/>
      <c r="L93" s="51" t="s">
        <v>41</v>
      </c>
      <c r="M93" s="52"/>
      <c r="N93" s="52"/>
      <c r="O93" s="48" t="s">
        <v>42</v>
      </c>
      <c r="P93" s="49"/>
      <c r="Q93" s="50"/>
      <c r="R93" s="49" t="s">
        <v>43</v>
      </c>
      <c r="S93" s="49"/>
      <c r="T93" s="50"/>
    </row>
    <row r="94" spans="1:20" x14ac:dyDescent="0.25">
      <c r="A94" s="80"/>
      <c r="B94" s="63" t="s">
        <v>44</v>
      </c>
      <c r="C94" s="63" t="s">
        <v>45</v>
      </c>
      <c r="D94" s="63" t="s">
        <v>46</v>
      </c>
      <c r="E94" s="59" t="s">
        <v>44</v>
      </c>
      <c r="F94" s="60" t="s">
        <v>45</v>
      </c>
      <c r="G94" s="61" t="s">
        <v>46</v>
      </c>
      <c r="H94" s="60" t="s">
        <v>44</v>
      </c>
      <c r="I94" s="60" t="s">
        <v>45</v>
      </c>
      <c r="J94" s="61" t="s">
        <v>46</v>
      </c>
      <c r="L94" s="57" t="s">
        <v>44</v>
      </c>
      <c r="M94" s="58" t="s">
        <v>45</v>
      </c>
      <c r="N94" s="58" t="s">
        <v>46</v>
      </c>
      <c r="O94" s="54" t="s">
        <v>44</v>
      </c>
      <c r="P94" s="55" t="s">
        <v>45</v>
      </c>
      <c r="Q94" s="56" t="s">
        <v>46</v>
      </c>
      <c r="R94" s="55" t="s">
        <v>44</v>
      </c>
      <c r="S94" s="55" t="s">
        <v>45</v>
      </c>
      <c r="T94" s="56" t="s">
        <v>46</v>
      </c>
    </row>
    <row r="95" spans="1:20" x14ac:dyDescent="0.25">
      <c r="A95" s="83" t="s">
        <v>47</v>
      </c>
      <c r="B95" s="52">
        <v>0.22023119999999999</v>
      </c>
      <c r="C95" s="52">
        <v>0.20624999999999999</v>
      </c>
      <c r="D95" s="52">
        <v>0.2354908</v>
      </c>
      <c r="E95" s="48">
        <v>3286.893</v>
      </c>
      <c r="F95" s="49">
        <v>3004.2640000000001</v>
      </c>
      <c r="G95" s="50">
        <v>3571.9470000000001</v>
      </c>
      <c r="H95" s="49">
        <v>723.87660000000005</v>
      </c>
      <c r="I95" s="49">
        <v>635.08029999999997</v>
      </c>
      <c r="J95" s="50">
        <v>806.35770000000002</v>
      </c>
      <c r="L95" s="51">
        <v>0.2410795</v>
      </c>
      <c r="M95" s="52">
        <v>0.22482479999999999</v>
      </c>
      <c r="N95" s="52">
        <v>0.25901780000000002</v>
      </c>
      <c r="O95" s="48">
        <v>3505.1770000000001</v>
      </c>
      <c r="P95" s="49">
        <v>3193.9659999999999</v>
      </c>
      <c r="Q95" s="50">
        <v>3828.3789999999999</v>
      </c>
      <c r="R95" s="49">
        <v>845.02639999999997</v>
      </c>
      <c r="S95" s="49">
        <v>753.09360000000004</v>
      </c>
      <c r="T95" s="50">
        <v>955.1807</v>
      </c>
    </row>
    <row r="96" spans="1:20" x14ac:dyDescent="0.25">
      <c r="A96" s="82" t="s">
        <v>48</v>
      </c>
      <c r="E96" s="54"/>
      <c r="G96" s="56"/>
      <c r="J96" s="56"/>
      <c r="L96" s="57"/>
      <c r="O96" s="54"/>
      <c r="Q96" s="56"/>
      <c r="T96" s="56"/>
    </row>
    <row r="97" spans="1:20" x14ac:dyDescent="0.25">
      <c r="A97" s="81" t="s">
        <v>49</v>
      </c>
      <c r="B97" s="58">
        <v>0.96236869999999997</v>
      </c>
      <c r="C97" s="58">
        <v>0.91488290000000005</v>
      </c>
      <c r="D97" s="58">
        <v>0.98797939999999995</v>
      </c>
      <c r="E97" s="54">
        <v>7131.5839999999998</v>
      </c>
      <c r="F97" s="55">
        <v>5072.5339999999997</v>
      </c>
      <c r="G97" s="56">
        <v>9170.2479999999996</v>
      </c>
      <c r="H97" s="55">
        <v>6863.2129999999997</v>
      </c>
      <c r="I97" s="55">
        <v>4795.0309999999999</v>
      </c>
      <c r="J97" s="56">
        <v>8832.7849999999999</v>
      </c>
      <c r="L97" s="57">
        <v>0.96640190000000004</v>
      </c>
      <c r="M97" s="58">
        <v>0.92821430000000005</v>
      </c>
      <c r="N97" s="58">
        <v>0.99025070000000004</v>
      </c>
      <c r="O97" s="54">
        <v>7349.8670000000002</v>
      </c>
      <c r="P97" s="55">
        <v>5331.4589999999998</v>
      </c>
      <c r="Q97" s="56">
        <v>9464.7289999999994</v>
      </c>
      <c r="R97" s="55">
        <v>7102.9260000000004</v>
      </c>
      <c r="S97" s="55">
        <v>5122.598</v>
      </c>
      <c r="T97" s="56">
        <v>9081.6659999999993</v>
      </c>
    </row>
    <row r="98" spans="1:20" x14ac:dyDescent="0.25">
      <c r="A98" s="81" t="s">
        <v>50</v>
      </c>
      <c r="B98" s="58">
        <v>0.89233090000000004</v>
      </c>
      <c r="C98" s="58">
        <v>0.83525400000000005</v>
      </c>
      <c r="D98" s="58">
        <v>0.93790960000000001</v>
      </c>
      <c r="E98" s="54">
        <v>11922.56</v>
      </c>
      <c r="F98" s="55">
        <v>8828.5560000000005</v>
      </c>
      <c r="G98" s="56">
        <v>15416.52</v>
      </c>
      <c r="H98" s="55">
        <v>10638.87</v>
      </c>
      <c r="I98" s="55">
        <v>7818.4110000000001</v>
      </c>
      <c r="J98" s="56">
        <v>13777.61</v>
      </c>
      <c r="L98" s="57">
        <v>0.90311490000000005</v>
      </c>
      <c r="M98" s="58">
        <v>0.84672760000000002</v>
      </c>
      <c r="N98" s="58">
        <v>0.94627760000000005</v>
      </c>
      <c r="O98" s="54">
        <v>12140.84</v>
      </c>
      <c r="P98" s="55">
        <v>9139.6370000000006</v>
      </c>
      <c r="Q98" s="56">
        <v>15677.11</v>
      </c>
      <c r="R98" s="55">
        <v>10964.57</v>
      </c>
      <c r="S98" s="55">
        <v>8181.6329999999998</v>
      </c>
      <c r="T98" s="56">
        <v>14144.43</v>
      </c>
    </row>
    <row r="99" spans="1:20" x14ac:dyDescent="0.25">
      <c r="A99" s="81" t="s">
        <v>51</v>
      </c>
      <c r="B99" s="58">
        <v>0.7604474</v>
      </c>
      <c r="C99" s="58">
        <v>0.63257289999999999</v>
      </c>
      <c r="D99" s="58">
        <v>0.85897040000000002</v>
      </c>
      <c r="E99" s="54">
        <v>10419.57</v>
      </c>
      <c r="F99" s="55">
        <v>6621.3850000000002</v>
      </c>
      <c r="G99" s="56">
        <v>14978.82</v>
      </c>
      <c r="H99" s="55">
        <v>7923.5339999999997</v>
      </c>
      <c r="I99" s="55">
        <v>4776.915</v>
      </c>
      <c r="J99" s="56">
        <v>11559.02</v>
      </c>
      <c r="L99" s="57">
        <v>0.7812017</v>
      </c>
      <c r="M99" s="58">
        <v>0.67527630000000005</v>
      </c>
      <c r="N99" s="58">
        <v>0.8803666</v>
      </c>
      <c r="O99" s="54">
        <v>10637.85</v>
      </c>
      <c r="P99" s="55">
        <v>6714.0450000000001</v>
      </c>
      <c r="Q99" s="56">
        <v>15270.46</v>
      </c>
      <c r="R99" s="55">
        <v>8310.3089999999993</v>
      </c>
      <c r="S99" s="55">
        <v>5159.683</v>
      </c>
      <c r="T99" s="56">
        <v>12001.17</v>
      </c>
    </row>
    <row r="100" spans="1:20" x14ac:dyDescent="0.25">
      <c r="A100" s="81" t="s">
        <v>52</v>
      </c>
      <c r="B100" s="58">
        <v>0.84752139999999998</v>
      </c>
      <c r="C100" s="58">
        <v>0.76829979999999998</v>
      </c>
      <c r="D100" s="58">
        <v>0.91731969999999996</v>
      </c>
      <c r="E100" s="54">
        <v>4433.4279999999999</v>
      </c>
      <c r="F100" s="55">
        <v>2585.6849999999999</v>
      </c>
      <c r="G100" s="56">
        <v>6514.5169999999998</v>
      </c>
      <c r="H100" s="55">
        <v>3757.4250000000002</v>
      </c>
      <c r="I100" s="55">
        <v>2168.837</v>
      </c>
      <c r="J100" s="56">
        <v>5586.86</v>
      </c>
      <c r="L100" s="57">
        <v>0.86209979999999997</v>
      </c>
      <c r="M100" s="58">
        <v>0.78232650000000004</v>
      </c>
      <c r="N100" s="58">
        <v>0.92169800000000002</v>
      </c>
      <c r="O100" s="54">
        <v>4651.7110000000002</v>
      </c>
      <c r="P100" s="55">
        <v>2901.5540000000001</v>
      </c>
      <c r="Q100" s="56">
        <v>6656.3419999999996</v>
      </c>
      <c r="R100" s="55">
        <v>4010.239</v>
      </c>
      <c r="S100" s="55">
        <v>2514.2429999999999</v>
      </c>
      <c r="T100" s="56">
        <v>5791.2430000000004</v>
      </c>
    </row>
    <row r="101" spans="1:20" x14ac:dyDescent="0.25">
      <c r="A101" s="81" t="s">
        <v>53</v>
      </c>
      <c r="B101" s="58">
        <v>0.94240670000000004</v>
      </c>
      <c r="C101" s="58">
        <v>0.84948920000000006</v>
      </c>
      <c r="D101" s="58">
        <v>0.98684190000000005</v>
      </c>
      <c r="E101" s="54">
        <v>10802.84</v>
      </c>
      <c r="F101" s="55">
        <v>8033.9530000000004</v>
      </c>
      <c r="G101" s="56">
        <v>14684.88</v>
      </c>
      <c r="H101" s="55">
        <v>10180.67</v>
      </c>
      <c r="I101" s="55">
        <v>7123.1589999999997</v>
      </c>
      <c r="J101" s="56">
        <v>14037.03</v>
      </c>
      <c r="L101" s="57">
        <v>0.9484648</v>
      </c>
      <c r="M101" s="58">
        <v>0.85387159999999995</v>
      </c>
      <c r="N101" s="58">
        <v>0.98881110000000005</v>
      </c>
      <c r="O101" s="54">
        <v>11021.12</v>
      </c>
      <c r="P101" s="55">
        <v>8087.9120000000003</v>
      </c>
      <c r="Q101" s="56">
        <v>14967.3</v>
      </c>
      <c r="R101" s="55">
        <v>10453.15</v>
      </c>
      <c r="S101" s="55">
        <v>7192.5640000000003</v>
      </c>
      <c r="T101" s="56">
        <v>14261.5</v>
      </c>
    </row>
    <row r="102" spans="1:20" x14ac:dyDescent="0.25">
      <c r="A102" s="81" t="s">
        <v>54</v>
      </c>
      <c r="B102" s="58">
        <v>0.39180739999999997</v>
      </c>
      <c r="C102" s="58">
        <v>0.26838250000000002</v>
      </c>
      <c r="D102" s="58">
        <v>0.52652500000000002</v>
      </c>
      <c r="E102" s="54">
        <v>4908.04</v>
      </c>
      <c r="F102" s="55">
        <v>1897.558</v>
      </c>
      <c r="G102" s="56">
        <v>9208.1919999999991</v>
      </c>
      <c r="H102" s="55">
        <v>1923.0060000000001</v>
      </c>
      <c r="I102" s="55">
        <v>679.55619999999999</v>
      </c>
      <c r="J102" s="56">
        <v>3658.5039999999999</v>
      </c>
      <c r="L102" s="57">
        <v>0.42014649999999998</v>
      </c>
      <c r="M102" s="58">
        <v>0.30418729999999999</v>
      </c>
      <c r="N102" s="58">
        <v>0.56344269999999996</v>
      </c>
      <c r="O102" s="54">
        <v>5126.3239999999996</v>
      </c>
      <c r="P102" s="55">
        <v>2066.105</v>
      </c>
      <c r="Q102" s="56">
        <v>8941.5669999999991</v>
      </c>
      <c r="R102" s="55">
        <v>2153.8069999999998</v>
      </c>
      <c r="S102" s="55">
        <v>796.12019999999995</v>
      </c>
      <c r="T102" s="56">
        <v>4029.0439999999999</v>
      </c>
    </row>
    <row r="103" spans="1:20" x14ac:dyDescent="0.25">
      <c r="A103" s="81" t="s">
        <v>55</v>
      </c>
      <c r="B103" s="58">
        <v>0.97916910000000001</v>
      </c>
      <c r="C103" s="58">
        <v>0.94680880000000001</v>
      </c>
      <c r="D103" s="58">
        <v>0.99504320000000002</v>
      </c>
      <c r="E103" s="54">
        <v>1945.521</v>
      </c>
      <c r="F103" s="55">
        <v>1044.194</v>
      </c>
      <c r="G103" s="56">
        <v>3174.9940000000001</v>
      </c>
      <c r="H103" s="55">
        <v>1904.9939999999999</v>
      </c>
      <c r="I103" s="55">
        <v>940.42409999999995</v>
      </c>
      <c r="J103" s="56">
        <v>3106.7919999999999</v>
      </c>
      <c r="L103" s="57">
        <v>0.98143639999999999</v>
      </c>
      <c r="M103" s="58">
        <v>0.95471640000000002</v>
      </c>
      <c r="N103" s="58">
        <v>0.9959017</v>
      </c>
      <c r="O103" s="54">
        <v>2163.8040000000001</v>
      </c>
      <c r="P103" s="55">
        <v>1262.3030000000001</v>
      </c>
      <c r="Q103" s="56">
        <v>3233.7919999999999</v>
      </c>
      <c r="R103" s="55">
        <v>2123.636</v>
      </c>
      <c r="S103" s="55">
        <v>1194.452</v>
      </c>
      <c r="T103" s="56">
        <v>3154.6880000000001</v>
      </c>
    </row>
    <row r="104" spans="1:20" x14ac:dyDescent="0.25">
      <c r="A104" s="81" t="s">
        <v>56</v>
      </c>
      <c r="B104" s="58">
        <v>0.96882570000000001</v>
      </c>
      <c r="C104" s="58">
        <v>0.23179040000000001</v>
      </c>
      <c r="D104" s="58">
        <v>0.99312800000000001</v>
      </c>
      <c r="E104" s="54">
        <v>4324.2719999999999</v>
      </c>
      <c r="F104" s="55">
        <v>2268.6680000000001</v>
      </c>
      <c r="G104" s="56">
        <v>6275.2259999999997</v>
      </c>
      <c r="H104" s="55">
        <v>4189.4660000000003</v>
      </c>
      <c r="I104" s="55">
        <v>1075.4090000000001</v>
      </c>
      <c r="J104" s="56">
        <v>5986.5709999999999</v>
      </c>
      <c r="L104" s="57">
        <v>0.97218689999999996</v>
      </c>
      <c r="M104" s="58">
        <v>0.25681850000000001</v>
      </c>
      <c r="N104" s="58">
        <v>0.99395840000000002</v>
      </c>
      <c r="O104" s="54">
        <v>4542.5559999999996</v>
      </c>
      <c r="P104" s="55">
        <v>2604.5320000000002</v>
      </c>
      <c r="Q104" s="56">
        <v>6615.8760000000002</v>
      </c>
      <c r="R104" s="55">
        <v>4416.2129999999997</v>
      </c>
      <c r="S104" s="55">
        <v>1472.393</v>
      </c>
      <c r="T104" s="56">
        <v>6199.1710000000003</v>
      </c>
    </row>
    <row r="105" spans="1:20" x14ac:dyDescent="0.25">
      <c r="A105" s="81" t="s">
        <v>57</v>
      </c>
      <c r="B105" s="58">
        <v>0.22023119999999999</v>
      </c>
      <c r="C105" s="58">
        <v>0.20624999999999999</v>
      </c>
      <c r="D105" s="58">
        <v>0.2354908</v>
      </c>
      <c r="E105" s="54">
        <v>4328.8760000000002</v>
      </c>
      <c r="F105" s="55">
        <v>2334.3919999999998</v>
      </c>
      <c r="G105" s="56">
        <v>6763.1180000000004</v>
      </c>
      <c r="H105" s="55">
        <v>953.35389999999995</v>
      </c>
      <c r="I105" s="55">
        <v>499.64170000000001</v>
      </c>
      <c r="J105" s="56">
        <v>1478.9059999999999</v>
      </c>
      <c r="L105" s="57">
        <v>0.2410795</v>
      </c>
      <c r="M105" s="58">
        <v>0.22482479999999999</v>
      </c>
      <c r="N105" s="58">
        <v>0.25901780000000002</v>
      </c>
      <c r="O105" s="54">
        <v>4547.16</v>
      </c>
      <c r="P105" s="55">
        <v>2545.4780000000001</v>
      </c>
      <c r="Q105" s="56">
        <v>7075.9579999999996</v>
      </c>
      <c r="R105" s="55">
        <v>1096.2270000000001</v>
      </c>
      <c r="S105" s="55">
        <v>611.67219999999998</v>
      </c>
      <c r="T105" s="56">
        <v>1777.204</v>
      </c>
    </row>
    <row r="106" spans="1:20" x14ac:dyDescent="0.25">
      <c r="A106" s="82" t="s">
        <v>58</v>
      </c>
      <c r="E106" s="54"/>
      <c r="G106" s="56"/>
      <c r="J106" s="56"/>
      <c r="L106" s="57"/>
      <c r="O106" s="54"/>
      <c r="Q106" s="56"/>
      <c r="T106" s="56"/>
    </row>
    <row r="107" spans="1:20" x14ac:dyDescent="0.25">
      <c r="A107" s="81" t="s">
        <v>49</v>
      </c>
      <c r="B107" s="58">
        <v>0.35797030000000002</v>
      </c>
      <c r="C107" s="58">
        <v>0.31633719999999999</v>
      </c>
      <c r="D107" s="58">
        <v>0.40410629999999997</v>
      </c>
      <c r="E107" s="54">
        <v>4655.4719999999998</v>
      </c>
      <c r="F107" s="55">
        <v>3866.0070000000001</v>
      </c>
      <c r="G107" s="56">
        <v>5489.1180000000004</v>
      </c>
      <c r="H107" s="55">
        <v>1666.521</v>
      </c>
      <c r="I107" s="55">
        <v>1299.8440000000001</v>
      </c>
      <c r="J107" s="56">
        <v>2049.0529999999999</v>
      </c>
      <c r="L107" s="57">
        <v>0.3854129</v>
      </c>
      <c r="M107" s="58">
        <v>0.33274550000000003</v>
      </c>
      <c r="N107" s="58">
        <v>0.42834119999999998</v>
      </c>
      <c r="O107" s="54">
        <v>4873.7550000000001</v>
      </c>
      <c r="P107" s="55">
        <v>3981.585</v>
      </c>
      <c r="Q107" s="56">
        <v>5779.48</v>
      </c>
      <c r="R107" s="55">
        <v>1878.4079999999999</v>
      </c>
      <c r="S107" s="55">
        <v>1461.87</v>
      </c>
      <c r="T107" s="56">
        <v>2299.7489999999998</v>
      </c>
    </row>
    <row r="108" spans="1:20" x14ac:dyDescent="0.25">
      <c r="A108" s="81" t="s">
        <v>50</v>
      </c>
      <c r="B108" s="58">
        <v>0.32929609999999998</v>
      </c>
      <c r="C108" s="58">
        <v>0.29323329999999997</v>
      </c>
      <c r="D108" s="58">
        <v>0.37007889999999999</v>
      </c>
      <c r="E108" s="54">
        <v>5328.598</v>
      </c>
      <c r="F108" s="55">
        <v>4445.0820000000003</v>
      </c>
      <c r="G108" s="56">
        <v>6209.2079999999996</v>
      </c>
      <c r="H108" s="55">
        <v>1754.6859999999999</v>
      </c>
      <c r="I108" s="55">
        <v>1383.921</v>
      </c>
      <c r="J108" s="56">
        <v>2160.4569999999999</v>
      </c>
      <c r="L108" s="57">
        <v>0.35575849999999998</v>
      </c>
      <c r="M108" s="58">
        <v>0.30710229999999999</v>
      </c>
      <c r="N108" s="58">
        <v>0.400949</v>
      </c>
      <c r="O108" s="54">
        <v>5546.8810000000003</v>
      </c>
      <c r="P108" s="55">
        <v>4729.1729999999998</v>
      </c>
      <c r="Q108" s="56">
        <v>6429.9970000000003</v>
      </c>
      <c r="R108" s="55">
        <v>1973.35</v>
      </c>
      <c r="S108" s="55">
        <v>1572.029</v>
      </c>
      <c r="T108" s="56">
        <v>2473.4650000000001</v>
      </c>
    </row>
    <row r="109" spans="1:20" x14ac:dyDescent="0.25">
      <c r="A109" s="81" t="s">
        <v>51</v>
      </c>
      <c r="B109" s="58">
        <v>0.29027259999999999</v>
      </c>
      <c r="C109" s="58">
        <v>0.23490949999999999</v>
      </c>
      <c r="D109" s="58">
        <v>0.35473900000000003</v>
      </c>
      <c r="E109" s="54">
        <v>5657.4780000000001</v>
      </c>
      <c r="F109" s="55">
        <v>4094.2959999999998</v>
      </c>
      <c r="G109" s="56">
        <v>7369.7089999999998</v>
      </c>
      <c r="H109" s="55">
        <v>1642.211</v>
      </c>
      <c r="I109" s="55">
        <v>1098.42</v>
      </c>
      <c r="J109" s="56">
        <v>2271.9490000000001</v>
      </c>
      <c r="L109" s="57">
        <v>0.31507220000000002</v>
      </c>
      <c r="M109" s="58">
        <v>0.26194610000000002</v>
      </c>
      <c r="N109" s="58">
        <v>0.38104169999999998</v>
      </c>
      <c r="O109" s="54">
        <v>5875.7610000000004</v>
      </c>
      <c r="P109" s="55">
        <v>4417.0259999999998</v>
      </c>
      <c r="Q109" s="56">
        <v>7640.7709999999997</v>
      </c>
      <c r="R109" s="55">
        <v>1851.289</v>
      </c>
      <c r="S109" s="55">
        <v>1284.752</v>
      </c>
      <c r="T109" s="56">
        <v>2584.721</v>
      </c>
    </row>
    <row r="110" spans="1:20" x14ac:dyDescent="0.25">
      <c r="A110" s="81" t="s">
        <v>52</v>
      </c>
      <c r="B110" s="58">
        <v>0.39172960000000001</v>
      </c>
      <c r="C110" s="58">
        <v>0.31685770000000002</v>
      </c>
      <c r="D110" s="58">
        <v>0.47101690000000002</v>
      </c>
      <c r="E110" s="54">
        <v>5304.2889999999998</v>
      </c>
      <c r="F110" s="55">
        <v>3656.5160000000001</v>
      </c>
      <c r="G110" s="56">
        <v>6942.7839999999997</v>
      </c>
      <c r="H110" s="55">
        <v>2077.8470000000002</v>
      </c>
      <c r="I110" s="55">
        <v>1328.2929999999999</v>
      </c>
      <c r="J110" s="56">
        <v>2963.8150000000001</v>
      </c>
      <c r="L110" s="57">
        <v>0.42006700000000002</v>
      </c>
      <c r="M110" s="58">
        <v>0.34684910000000002</v>
      </c>
      <c r="N110" s="58">
        <v>0.50086169999999997</v>
      </c>
      <c r="O110" s="54">
        <v>5522.5720000000001</v>
      </c>
      <c r="P110" s="55">
        <v>4062.4520000000002</v>
      </c>
      <c r="Q110" s="56">
        <v>7343.0249999999996</v>
      </c>
      <c r="R110" s="55">
        <v>2319.85</v>
      </c>
      <c r="S110" s="55">
        <v>1577.991</v>
      </c>
      <c r="T110" s="56">
        <v>3227.1410000000001</v>
      </c>
    </row>
    <row r="111" spans="1:20" x14ac:dyDescent="0.25">
      <c r="A111" s="81" t="s">
        <v>53</v>
      </c>
      <c r="B111" s="58">
        <v>0.49745289999999998</v>
      </c>
      <c r="C111" s="58">
        <v>0.36581960000000002</v>
      </c>
      <c r="D111" s="58">
        <v>0.6213883</v>
      </c>
      <c r="E111" s="54">
        <v>4902.5420000000004</v>
      </c>
      <c r="F111" s="55">
        <v>3499.74</v>
      </c>
      <c r="G111" s="56">
        <v>6643.9210000000003</v>
      </c>
      <c r="H111" s="55">
        <v>2438.7829999999999</v>
      </c>
      <c r="I111" s="55">
        <v>1490.3810000000001</v>
      </c>
      <c r="J111" s="56">
        <v>3682.8449999999998</v>
      </c>
      <c r="L111" s="57">
        <v>0.52681429999999996</v>
      </c>
      <c r="M111" s="58">
        <v>0.39763920000000003</v>
      </c>
      <c r="N111" s="58">
        <v>0.65836170000000005</v>
      </c>
      <c r="O111" s="54">
        <v>5120.826</v>
      </c>
      <c r="P111" s="55">
        <v>3676.1039999999998</v>
      </c>
      <c r="Q111" s="56">
        <v>6755.5140000000001</v>
      </c>
      <c r="R111" s="55">
        <v>2697.7240000000002</v>
      </c>
      <c r="S111" s="55">
        <v>1704.008</v>
      </c>
      <c r="T111" s="56">
        <v>3849.5709999999999</v>
      </c>
    </row>
    <row r="112" spans="1:20" x14ac:dyDescent="0.25">
      <c r="A112" s="80" t="s">
        <v>54</v>
      </c>
      <c r="B112" s="63">
        <v>0.2692814</v>
      </c>
      <c r="C112" s="63">
        <v>0.2243395</v>
      </c>
      <c r="D112" s="63">
        <v>0.32597029999999999</v>
      </c>
      <c r="E112" s="59">
        <v>2686.355</v>
      </c>
      <c r="F112" s="60">
        <v>2124.69</v>
      </c>
      <c r="G112" s="61">
        <v>3437.4810000000002</v>
      </c>
      <c r="H112" s="60">
        <v>723.38559999999995</v>
      </c>
      <c r="I112" s="60">
        <v>546.64660000000003</v>
      </c>
      <c r="J112" s="61">
        <v>1003.735</v>
      </c>
      <c r="L112" s="62">
        <v>0.29302810000000001</v>
      </c>
      <c r="M112" s="63">
        <v>0.245924</v>
      </c>
      <c r="N112" s="63">
        <v>0.3519156</v>
      </c>
      <c r="O112" s="59">
        <v>2904.6390000000001</v>
      </c>
      <c r="P112" s="60">
        <v>2329.556</v>
      </c>
      <c r="Q112" s="61">
        <v>3679.69</v>
      </c>
      <c r="R112" s="60">
        <v>851.14089999999999</v>
      </c>
      <c r="S112" s="60">
        <v>640.74220000000003</v>
      </c>
      <c r="T112" s="61">
        <v>1160.732</v>
      </c>
    </row>
    <row r="114" spans="1:20" x14ac:dyDescent="0.25">
      <c r="A114" s="9" t="s">
        <v>63</v>
      </c>
      <c r="L114" s="9" t="s">
        <v>63</v>
      </c>
      <c r="M114" s="17"/>
      <c r="N114" s="17"/>
      <c r="O114" s="17"/>
      <c r="P114" s="17"/>
      <c r="Q114" s="17"/>
      <c r="R114" s="17"/>
      <c r="S114" s="17"/>
      <c r="T114" s="17"/>
    </row>
    <row r="115" spans="1:20" x14ac:dyDescent="0.25">
      <c r="A115" s="78"/>
      <c r="B115" s="52" t="s">
        <v>41</v>
      </c>
      <c r="C115" s="52"/>
      <c r="D115" s="52"/>
      <c r="E115" s="48" t="s">
        <v>42</v>
      </c>
      <c r="F115" s="49"/>
      <c r="G115" s="50"/>
      <c r="H115" s="49" t="s">
        <v>43</v>
      </c>
      <c r="I115" s="49"/>
      <c r="J115" s="50"/>
      <c r="L115" s="51" t="s">
        <v>41</v>
      </c>
      <c r="M115" s="52"/>
      <c r="N115" s="52"/>
      <c r="O115" s="48" t="s">
        <v>42</v>
      </c>
      <c r="P115" s="49"/>
      <c r="Q115" s="50"/>
      <c r="R115" s="49" t="s">
        <v>43</v>
      </c>
      <c r="S115" s="49"/>
      <c r="T115" s="50"/>
    </row>
    <row r="116" spans="1:20" x14ac:dyDescent="0.25">
      <c r="A116" s="80"/>
      <c r="B116" s="63" t="s">
        <v>44</v>
      </c>
      <c r="C116" s="63" t="s">
        <v>45</v>
      </c>
      <c r="D116" s="63" t="s">
        <v>46</v>
      </c>
      <c r="E116" s="59" t="s">
        <v>44</v>
      </c>
      <c r="F116" s="60" t="s">
        <v>45</v>
      </c>
      <c r="G116" s="61" t="s">
        <v>46</v>
      </c>
      <c r="H116" s="60" t="s">
        <v>44</v>
      </c>
      <c r="I116" s="60" t="s">
        <v>45</v>
      </c>
      <c r="J116" s="61" t="s">
        <v>46</v>
      </c>
      <c r="L116" s="62" t="s">
        <v>44</v>
      </c>
      <c r="M116" s="63" t="s">
        <v>45</v>
      </c>
      <c r="N116" s="63" t="s">
        <v>46</v>
      </c>
      <c r="O116" s="59" t="s">
        <v>44</v>
      </c>
      <c r="P116" s="60" t="s">
        <v>45</v>
      </c>
      <c r="Q116" s="61" t="s">
        <v>46</v>
      </c>
      <c r="R116" s="60" t="s">
        <v>44</v>
      </c>
      <c r="S116" s="60" t="s">
        <v>45</v>
      </c>
      <c r="T116" s="61" t="s">
        <v>46</v>
      </c>
    </row>
    <row r="117" spans="1:20" x14ac:dyDescent="0.25">
      <c r="A117" s="83" t="s">
        <v>47</v>
      </c>
      <c r="B117" s="52">
        <v>0.25771080000000002</v>
      </c>
      <c r="C117" s="52">
        <v>0.23927909999999999</v>
      </c>
      <c r="D117" s="52">
        <v>0.27512540000000002</v>
      </c>
      <c r="E117" s="48">
        <v>3474.5</v>
      </c>
      <c r="F117" s="49">
        <v>3135.4859999999999</v>
      </c>
      <c r="G117" s="50">
        <v>3810.74</v>
      </c>
      <c r="H117" s="49">
        <v>895.41610000000003</v>
      </c>
      <c r="I117" s="49">
        <v>775.58749999999998</v>
      </c>
      <c r="J117" s="50">
        <v>998.95150000000001</v>
      </c>
      <c r="L117" s="51">
        <v>0.2808293</v>
      </c>
      <c r="M117" s="52">
        <v>0.26036169999999997</v>
      </c>
      <c r="N117" s="52">
        <v>0.30198380000000002</v>
      </c>
      <c r="O117" s="48">
        <v>3692.7829999999999</v>
      </c>
      <c r="P117" s="49">
        <v>3349.7370000000001</v>
      </c>
      <c r="Q117" s="50">
        <v>4052.7550000000001</v>
      </c>
      <c r="R117" s="49">
        <v>1037.0419999999999</v>
      </c>
      <c r="S117" s="49">
        <v>905.98389999999995</v>
      </c>
      <c r="T117" s="50">
        <v>1178.951</v>
      </c>
    </row>
    <row r="118" spans="1:20" x14ac:dyDescent="0.25">
      <c r="A118" s="82" t="s">
        <v>48</v>
      </c>
      <c r="E118" s="54"/>
      <c r="G118" s="56"/>
      <c r="J118" s="56"/>
      <c r="L118" s="57"/>
      <c r="O118" s="54"/>
      <c r="Q118" s="56"/>
      <c r="T118" s="56"/>
    </row>
    <row r="119" spans="1:20" x14ac:dyDescent="0.25">
      <c r="A119" s="81" t="s">
        <v>49</v>
      </c>
      <c r="B119" s="58">
        <v>0.9691708</v>
      </c>
      <c r="C119" s="58">
        <v>0.92789969999999999</v>
      </c>
      <c r="D119" s="58">
        <v>0.990317</v>
      </c>
      <c r="E119" s="54">
        <v>7319.19</v>
      </c>
      <c r="F119" s="55">
        <v>5289.1869999999999</v>
      </c>
      <c r="G119" s="56">
        <v>9320.1239999999998</v>
      </c>
      <c r="H119" s="55">
        <v>7093.5460000000003</v>
      </c>
      <c r="I119" s="55">
        <v>4998.6220000000003</v>
      </c>
      <c r="J119" s="56">
        <v>9069.4449999999997</v>
      </c>
      <c r="L119" s="57">
        <v>0.97249589999999997</v>
      </c>
      <c r="M119" s="58">
        <v>0.94005329999999998</v>
      </c>
      <c r="N119" s="58">
        <v>0.99207290000000004</v>
      </c>
      <c r="O119" s="54">
        <v>7537.4740000000002</v>
      </c>
      <c r="P119" s="55">
        <v>5572.3890000000001</v>
      </c>
      <c r="Q119" s="56">
        <v>9647.6370000000006</v>
      </c>
      <c r="R119" s="55">
        <v>7330.1620000000003</v>
      </c>
      <c r="S119" s="55">
        <v>5308.4780000000001</v>
      </c>
      <c r="T119" s="56">
        <v>9355.6460000000006</v>
      </c>
    </row>
    <row r="120" spans="1:20" x14ac:dyDescent="0.25">
      <c r="A120" s="81" t="s">
        <v>50</v>
      </c>
      <c r="B120" s="58">
        <v>0.91061709999999996</v>
      </c>
      <c r="C120" s="58">
        <v>0.86115810000000004</v>
      </c>
      <c r="D120" s="58">
        <v>0.94848549999999998</v>
      </c>
      <c r="E120" s="54">
        <v>12110.16</v>
      </c>
      <c r="F120" s="55">
        <v>9019.3250000000007</v>
      </c>
      <c r="G120" s="56">
        <v>15607.73</v>
      </c>
      <c r="H120" s="55">
        <v>11027.72</v>
      </c>
      <c r="I120" s="55">
        <v>8159.7749999999996</v>
      </c>
      <c r="J120" s="56">
        <v>14172.02</v>
      </c>
      <c r="L120" s="57">
        <v>0.9197343</v>
      </c>
      <c r="M120" s="58">
        <v>0.87023309999999998</v>
      </c>
      <c r="N120" s="58">
        <v>0.95609529999999998</v>
      </c>
      <c r="O120" s="54">
        <v>12328.45</v>
      </c>
      <c r="P120" s="55">
        <v>9325.8050000000003</v>
      </c>
      <c r="Q120" s="56">
        <v>15933.42</v>
      </c>
      <c r="R120" s="55">
        <v>11338.9</v>
      </c>
      <c r="S120" s="55">
        <v>8475.6630000000005</v>
      </c>
      <c r="T120" s="56">
        <v>14609.97</v>
      </c>
    </row>
    <row r="121" spans="1:20" x14ac:dyDescent="0.25">
      <c r="A121" s="81" t="s">
        <v>51</v>
      </c>
      <c r="B121" s="58">
        <v>0.79601180000000005</v>
      </c>
      <c r="C121" s="58">
        <v>0.67957650000000003</v>
      </c>
      <c r="D121" s="58">
        <v>0.88221490000000002</v>
      </c>
      <c r="E121" s="54">
        <v>10607.18</v>
      </c>
      <c r="F121" s="55">
        <v>6819.2420000000002</v>
      </c>
      <c r="G121" s="56">
        <v>15204.53</v>
      </c>
      <c r="H121" s="55">
        <v>8443.4380000000001</v>
      </c>
      <c r="I121" s="55">
        <v>5187.0460000000003</v>
      </c>
      <c r="J121" s="56">
        <v>12045.7</v>
      </c>
      <c r="L121" s="57">
        <v>0.81443679999999996</v>
      </c>
      <c r="M121" s="58">
        <v>0.71775440000000001</v>
      </c>
      <c r="N121" s="58">
        <v>0.9005978</v>
      </c>
      <c r="O121" s="54">
        <v>10825.46</v>
      </c>
      <c r="P121" s="55">
        <v>6878.0940000000001</v>
      </c>
      <c r="Q121" s="56">
        <v>15476.35</v>
      </c>
      <c r="R121" s="55">
        <v>8816.652</v>
      </c>
      <c r="S121" s="55">
        <v>5580.4290000000001</v>
      </c>
      <c r="T121" s="56">
        <v>12701.55</v>
      </c>
    </row>
    <row r="122" spans="1:20" x14ac:dyDescent="0.25">
      <c r="A122" s="81" t="s">
        <v>52</v>
      </c>
      <c r="B122" s="58">
        <v>0.87232900000000002</v>
      </c>
      <c r="C122" s="58">
        <v>0.80332760000000003</v>
      </c>
      <c r="D122" s="58">
        <v>0.93146680000000004</v>
      </c>
      <c r="E122" s="54">
        <v>4621.0339999999997</v>
      </c>
      <c r="F122" s="55">
        <v>2820.7640000000001</v>
      </c>
      <c r="G122" s="56">
        <v>6659.0379999999996</v>
      </c>
      <c r="H122" s="55">
        <v>4031.0630000000001</v>
      </c>
      <c r="I122" s="55">
        <v>2425.0859999999998</v>
      </c>
      <c r="J122" s="56">
        <v>5887.4309999999996</v>
      </c>
      <c r="L122" s="57">
        <v>0.88485780000000003</v>
      </c>
      <c r="M122" s="58">
        <v>0.81484769999999995</v>
      </c>
      <c r="N122" s="58">
        <v>0.93514900000000001</v>
      </c>
      <c r="O122" s="54">
        <v>4839.3180000000002</v>
      </c>
      <c r="P122" s="55">
        <v>3094.444</v>
      </c>
      <c r="Q122" s="56">
        <v>6858.6210000000001</v>
      </c>
      <c r="R122" s="55">
        <v>4282.1080000000002</v>
      </c>
      <c r="S122" s="55">
        <v>2745.1579999999999</v>
      </c>
      <c r="T122" s="56">
        <v>6067.6469999999999</v>
      </c>
    </row>
    <row r="123" spans="1:20" x14ac:dyDescent="0.25">
      <c r="A123" s="81" t="s">
        <v>53</v>
      </c>
      <c r="B123" s="58">
        <v>0.95263949999999997</v>
      </c>
      <c r="C123" s="58">
        <v>0.87597919999999996</v>
      </c>
      <c r="D123" s="58">
        <v>0.98956670000000002</v>
      </c>
      <c r="E123" s="54">
        <v>10990.45</v>
      </c>
      <c r="F123" s="55">
        <v>8189.98</v>
      </c>
      <c r="G123" s="56">
        <v>14898.43</v>
      </c>
      <c r="H123" s="55">
        <v>10469.93</v>
      </c>
      <c r="I123" s="55">
        <v>7324.0649999999996</v>
      </c>
      <c r="J123" s="56">
        <v>14280.7</v>
      </c>
      <c r="L123" s="57">
        <v>0.95766960000000001</v>
      </c>
      <c r="M123" s="58">
        <v>0.87548179999999998</v>
      </c>
      <c r="N123" s="58">
        <v>0.99082029999999999</v>
      </c>
      <c r="O123" s="54">
        <v>11208.73</v>
      </c>
      <c r="P123" s="55">
        <v>8270.5329999999994</v>
      </c>
      <c r="Q123" s="56">
        <v>15129.45</v>
      </c>
      <c r="R123" s="55">
        <v>10734.26</v>
      </c>
      <c r="S123" s="55">
        <v>7499.0690000000004</v>
      </c>
      <c r="T123" s="56">
        <v>14519.87</v>
      </c>
    </row>
    <row r="124" spans="1:20" x14ac:dyDescent="0.25">
      <c r="A124" s="81" t="s">
        <v>54</v>
      </c>
      <c r="B124" s="58">
        <v>0.44193739999999998</v>
      </c>
      <c r="C124" s="58">
        <v>0.30989610000000001</v>
      </c>
      <c r="D124" s="58">
        <v>0.57965100000000003</v>
      </c>
      <c r="E124" s="54">
        <v>5095.6469999999999</v>
      </c>
      <c r="F124" s="55">
        <v>2045.925</v>
      </c>
      <c r="G124" s="56">
        <v>9420.5810000000001</v>
      </c>
      <c r="H124" s="55">
        <v>2251.9569999999999</v>
      </c>
      <c r="I124" s="55">
        <v>825.90160000000003</v>
      </c>
      <c r="J124" s="56">
        <v>4172.9409999999998</v>
      </c>
      <c r="L124" s="57">
        <v>0.47109380000000001</v>
      </c>
      <c r="M124" s="58">
        <v>0.35280040000000001</v>
      </c>
      <c r="N124" s="58">
        <v>0.61529299999999998</v>
      </c>
      <c r="O124" s="54">
        <v>5313.93</v>
      </c>
      <c r="P124" s="55">
        <v>2237.4580000000001</v>
      </c>
      <c r="Q124" s="56">
        <v>9171.5730000000003</v>
      </c>
      <c r="R124" s="55">
        <v>2503.36</v>
      </c>
      <c r="S124" s="55">
        <v>975.98979999999995</v>
      </c>
      <c r="T124" s="56">
        <v>4587.2150000000001</v>
      </c>
    </row>
    <row r="125" spans="1:20" x14ac:dyDescent="0.25">
      <c r="A125" s="81" t="s">
        <v>55</v>
      </c>
      <c r="B125" s="58">
        <v>0.98298810000000003</v>
      </c>
      <c r="C125" s="58">
        <v>0.95670120000000003</v>
      </c>
      <c r="D125" s="58">
        <v>0.99599260000000001</v>
      </c>
      <c r="E125" s="54">
        <v>2133.127</v>
      </c>
      <c r="F125" s="55">
        <v>1173.588</v>
      </c>
      <c r="G125" s="56">
        <v>3397.61</v>
      </c>
      <c r="H125" s="55">
        <v>2096.8389999999999</v>
      </c>
      <c r="I125" s="55">
        <v>1091.3340000000001</v>
      </c>
      <c r="J125" s="56">
        <v>3335.134</v>
      </c>
      <c r="L125" s="57">
        <v>0.9848462</v>
      </c>
      <c r="M125" s="58">
        <v>0.96287409999999996</v>
      </c>
      <c r="N125" s="58">
        <v>0.99661960000000005</v>
      </c>
      <c r="O125" s="54">
        <v>2351.4110000000001</v>
      </c>
      <c r="P125" s="55">
        <v>1401.068</v>
      </c>
      <c r="Q125" s="56">
        <v>3440.2539999999999</v>
      </c>
      <c r="R125" s="55">
        <v>2315.7779999999998</v>
      </c>
      <c r="S125" s="55">
        <v>1333.07</v>
      </c>
      <c r="T125" s="56">
        <v>3371.8670000000002</v>
      </c>
    </row>
    <row r="126" spans="1:20" x14ac:dyDescent="0.25">
      <c r="A126" s="81" t="s">
        <v>56</v>
      </c>
      <c r="B126" s="58">
        <v>0.97449169999999996</v>
      </c>
      <c r="C126" s="58">
        <v>0.27236120000000003</v>
      </c>
      <c r="D126" s="58">
        <v>0.99437310000000001</v>
      </c>
      <c r="E126" s="54">
        <v>4511.8789999999999</v>
      </c>
      <c r="F126" s="55">
        <v>2413.3359999999998</v>
      </c>
      <c r="G126" s="56">
        <v>6390.7510000000002</v>
      </c>
      <c r="H126" s="55">
        <v>4396.7889999999998</v>
      </c>
      <c r="I126" s="55">
        <v>1305.5509999999999</v>
      </c>
      <c r="J126" s="56">
        <v>6173.2960000000003</v>
      </c>
      <c r="L126" s="57">
        <v>0.97725620000000002</v>
      </c>
      <c r="M126" s="58">
        <v>0.29790620000000001</v>
      </c>
      <c r="N126" s="58">
        <v>0.99503980000000003</v>
      </c>
      <c r="O126" s="54">
        <v>4730.1629999999996</v>
      </c>
      <c r="P126" s="55">
        <v>2714.2139999999999</v>
      </c>
      <c r="Q126" s="56">
        <v>6798.7849999999999</v>
      </c>
      <c r="R126" s="55">
        <v>4622.5810000000001</v>
      </c>
      <c r="S126" s="55">
        <v>1761.9829999999999</v>
      </c>
      <c r="T126" s="56">
        <v>6474.0079999999998</v>
      </c>
    </row>
    <row r="127" spans="1:20" x14ac:dyDescent="0.25">
      <c r="A127" s="81" t="s">
        <v>57</v>
      </c>
      <c r="B127" s="58">
        <v>0.25771080000000002</v>
      </c>
      <c r="C127" s="58">
        <v>0.23927909999999999</v>
      </c>
      <c r="D127" s="58">
        <v>0.27512540000000002</v>
      </c>
      <c r="E127" s="54">
        <v>4516.4830000000002</v>
      </c>
      <c r="F127" s="55">
        <v>2492.2109999999998</v>
      </c>
      <c r="G127" s="56">
        <v>6948.28</v>
      </c>
      <c r="H127" s="55">
        <v>1163.9459999999999</v>
      </c>
      <c r="I127" s="55">
        <v>638.99680000000001</v>
      </c>
      <c r="J127" s="56">
        <v>1784.893</v>
      </c>
      <c r="L127" s="57">
        <v>0.2808293</v>
      </c>
      <c r="M127" s="58">
        <v>0.26036169999999997</v>
      </c>
      <c r="N127" s="58">
        <v>0.30198380000000002</v>
      </c>
      <c r="O127" s="54">
        <v>4734.7669999999998</v>
      </c>
      <c r="P127" s="55">
        <v>2716.779</v>
      </c>
      <c r="Q127" s="56">
        <v>7279.7889999999998</v>
      </c>
      <c r="R127" s="55">
        <v>1329.6610000000001</v>
      </c>
      <c r="S127" s="55">
        <v>758.27610000000004</v>
      </c>
      <c r="T127" s="56">
        <v>2115.6309999999999</v>
      </c>
    </row>
    <row r="128" spans="1:20" x14ac:dyDescent="0.25">
      <c r="A128" s="82" t="s">
        <v>58</v>
      </c>
      <c r="E128" s="54"/>
      <c r="G128" s="56"/>
      <c r="J128" s="56"/>
      <c r="L128" s="57"/>
      <c r="O128" s="54"/>
      <c r="Q128" s="56"/>
      <c r="T128" s="56"/>
    </row>
    <row r="129" spans="1:20" x14ac:dyDescent="0.25">
      <c r="A129" s="81" t="s">
        <v>49</v>
      </c>
      <c r="B129" s="58">
        <v>0.40666570000000002</v>
      </c>
      <c r="C129" s="58">
        <v>0.36037730000000001</v>
      </c>
      <c r="D129" s="58">
        <v>0.45316899999999999</v>
      </c>
      <c r="E129" s="54">
        <v>4843.0789999999997</v>
      </c>
      <c r="F129" s="55">
        <v>4005.9119999999998</v>
      </c>
      <c r="G129" s="56">
        <v>5692.8869999999997</v>
      </c>
      <c r="H129" s="55">
        <v>1969.5139999999999</v>
      </c>
      <c r="I129" s="55">
        <v>1533.116</v>
      </c>
      <c r="J129" s="56">
        <v>2423.1909999999998</v>
      </c>
      <c r="L129" s="57">
        <v>0.43531029999999998</v>
      </c>
      <c r="M129" s="58">
        <v>0.3825385</v>
      </c>
      <c r="N129" s="58">
        <v>0.48177160000000002</v>
      </c>
      <c r="O129" s="54">
        <v>5061.3620000000001</v>
      </c>
      <c r="P129" s="55">
        <v>4149.6940000000004</v>
      </c>
      <c r="Q129" s="56">
        <v>5968.6390000000001</v>
      </c>
      <c r="R129" s="55">
        <v>2203.2629999999999</v>
      </c>
      <c r="S129" s="55">
        <v>1735.2429999999999</v>
      </c>
      <c r="T129" s="56">
        <v>2692.1460000000002</v>
      </c>
    </row>
    <row r="130" spans="1:20" x14ac:dyDescent="0.25">
      <c r="A130" s="81" t="s">
        <v>50</v>
      </c>
      <c r="B130" s="58">
        <v>0.37637759999999998</v>
      </c>
      <c r="C130" s="58">
        <v>0.33600229999999998</v>
      </c>
      <c r="D130" s="58">
        <v>0.41985109999999998</v>
      </c>
      <c r="E130" s="54">
        <v>5516.2039999999997</v>
      </c>
      <c r="F130" s="55">
        <v>4598.7449999999999</v>
      </c>
      <c r="G130" s="56">
        <v>6392.0219999999999</v>
      </c>
      <c r="H130" s="55">
        <v>2076.1759999999999</v>
      </c>
      <c r="I130" s="55">
        <v>1635.2840000000001</v>
      </c>
      <c r="J130" s="56">
        <v>2528.741</v>
      </c>
      <c r="L130" s="57">
        <v>0.4043426</v>
      </c>
      <c r="M130" s="58">
        <v>0.35253469999999998</v>
      </c>
      <c r="N130" s="58">
        <v>0.45057960000000002</v>
      </c>
      <c r="O130" s="54">
        <v>5734.4880000000003</v>
      </c>
      <c r="P130" s="55">
        <v>4909.7139999999999</v>
      </c>
      <c r="Q130" s="56">
        <v>6638.3609999999999</v>
      </c>
      <c r="R130" s="55">
        <v>2318.6979999999999</v>
      </c>
      <c r="S130" s="55">
        <v>1866.848</v>
      </c>
      <c r="T130" s="56">
        <v>2885.9349999999999</v>
      </c>
    </row>
    <row r="131" spans="1:20" x14ac:dyDescent="0.25">
      <c r="A131" s="81" t="s">
        <v>51</v>
      </c>
      <c r="B131" s="58">
        <v>0.33455770000000001</v>
      </c>
      <c r="C131" s="58">
        <v>0.27480090000000001</v>
      </c>
      <c r="D131" s="58">
        <v>0.40283449999999998</v>
      </c>
      <c r="E131" s="54">
        <v>5845.0839999999998</v>
      </c>
      <c r="F131" s="55">
        <v>4303.3040000000001</v>
      </c>
      <c r="G131" s="56">
        <v>7589.92</v>
      </c>
      <c r="H131" s="55">
        <v>1955.518</v>
      </c>
      <c r="I131" s="55">
        <v>1314.3019999999999</v>
      </c>
      <c r="J131" s="56">
        <v>2679.915</v>
      </c>
      <c r="L131" s="57">
        <v>0.36121530000000002</v>
      </c>
      <c r="M131" s="58">
        <v>0.30313380000000001</v>
      </c>
      <c r="N131" s="58">
        <v>0.43434650000000002</v>
      </c>
      <c r="O131" s="54">
        <v>6063.3680000000004</v>
      </c>
      <c r="P131" s="55">
        <v>4611.4049999999997</v>
      </c>
      <c r="Q131" s="56">
        <v>7853.47</v>
      </c>
      <c r="R131" s="55">
        <v>2190.181</v>
      </c>
      <c r="S131" s="55">
        <v>1538.1559999999999</v>
      </c>
      <c r="T131" s="56">
        <v>3020.1759999999999</v>
      </c>
    </row>
    <row r="132" spans="1:20" x14ac:dyDescent="0.25">
      <c r="A132" s="81" t="s">
        <v>52</v>
      </c>
      <c r="B132" s="58">
        <v>0.4418569</v>
      </c>
      <c r="C132" s="58">
        <v>0.36329939999999999</v>
      </c>
      <c r="D132" s="58">
        <v>0.52571480000000004</v>
      </c>
      <c r="E132" s="54">
        <v>5491.8950000000004</v>
      </c>
      <c r="F132" s="55">
        <v>3843.701</v>
      </c>
      <c r="G132" s="56">
        <v>7130.4070000000002</v>
      </c>
      <c r="H132" s="55">
        <v>2426.6320000000001</v>
      </c>
      <c r="I132" s="55">
        <v>1581.652</v>
      </c>
      <c r="J132" s="56">
        <v>3377.9690000000001</v>
      </c>
      <c r="L132" s="57">
        <v>0.4710125</v>
      </c>
      <c r="M132" s="58">
        <v>0.394652</v>
      </c>
      <c r="N132" s="58">
        <v>0.55587819999999999</v>
      </c>
      <c r="O132" s="54">
        <v>5710.1790000000001</v>
      </c>
      <c r="P132" s="55">
        <v>4223.701</v>
      </c>
      <c r="Q132" s="56">
        <v>7560.63</v>
      </c>
      <c r="R132" s="55">
        <v>2689.5650000000001</v>
      </c>
      <c r="S132" s="55">
        <v>1865.19</v>
      </c>
      <c r="T132" s="56">
        <v>3692.201</v>
      </c>
    </row>
    <row r="133" spans="1:20" x14ac:dyDescent="0.25">
      <c r="A133" s="81" t="s">
        <v>53</v>
      </c>
      <c r="B133" s="58">
        <v>0.54890050000000001</v>
      </c>
      <c r="C133" s="58">
        <v>0.4187496</v>
      </c>
      <c r="D133" s="58">
        <v>0.67257769999999995</v>
      </c>
      <c r="E133" s="54">
        <v>5090.1490000000003</v>
      </c>
      <c r="F133" s="55">
        <v>3631.107</v>
      </c>
      <c r="G133" s="56">
        <v>6796.8639999999996</v>
      </c>
      <c r="H133" s="55">
        <v>2793.9859999999999</v>
      </c>
      <c r="I133" s="55">
        <v>1734.5630000000001</v>
      </c>
      <c r="J133" s="56">
        <v>4108.4719999999998</v>
      </c>
      <c r="L133" s="57">
        <v>0.57780730000000002</v>
      </c>
      <c r="M133" s="58">
        <v>0.44625320000000002</v>
      </c>
      <c r="N133" s="58">
        <v>0.70383720000000005</v>
      </c>
      <c r="O133" s="54">
        <v>5308.4319999999998</v>
      </c>
      <c r="P133" s="55">
        <v>3854.32</v>
      </c>
      <c r="Q133" s="56">
        <v>6946.2969999999996</v>
      </c>
      <c r="R133" s="55">
        <v>3067.2510000000002</v>
      </c>
      <c r="S133" s="55">
        <v>1983.952</v>
      </c>
      <c r="T133" s="56">
        <v>4298.2240000000002</v>
      </c>
    </row>
    <row r="134" spans="1:20" x14ac:dyDescent="0.25">
      <c r="A134" s="80" t="s">
        <v>54</v>
      </c>
      <c r="B134" s="63">
        <v>0.31177090000000002</v>
      </c>
      <c r="C134" s="63">
        <v>0.26291500000000001</v>
      </c>
      <c r="D134" s="63">
        <v>0.3731931</v>
      </c>
      <c r="E134" s="59">
        <v>2873.962</v>
      </c>
      <c r="F134" s="60">
        <v>2332.41</v>
      </c>
      <c r="G134" s="61">
        <v>3651.261</v>
      </c>
      <c r="H134" s="60">
        <v>896.01779999999997</v>
      </c>
      <c r="I134" s="60">
        <v>689.80269999999996</v>
      </c>
      <c r="J134" s="61">
        <v>1224.164</v>
      </c>
      <c r="L134" s="62">
        <v>0.33753379999999999</v>
      </c>
      <c r="M134" s="63">
        <v>0.28698469999999998</v>
      </c>
      <c r="N134" s="63">
        <v>0.396874</v>
      </c>
      <c r="O134" s="59">
        <v>3092.2449999999999</v>
      </c>
      <c r="P134" s="60">
        <v>2522.34</v>
      </c>
      <c r="Q134" s="61">
        <v>3885.491</v>
      </c>
      <c r="R134" s="60">
        <v>1043.7370000000001</v>
      </c>
      <c r="S134" s="60">
        <v>800.55870000000004</v>
      </c>
      <c r="T134" s="61">
        <v>1385.104</v>
      </c>
    </row>
    <row r="136" spans="1:20" x14ac:dyDescent="0.25">
      <c r="A136" s="9" t="s">
        <v>64</v>
      </c>
      <c r="L136" s="96" t="s">
        <v>64</v>
      </c>
    </row>
    <row r="137" spans="1:20" x14ac:dyDescent="0.25">
      <c r="A137" s="78"/>
      <c r="B137" s="52" t="s">
        <v>41</v>
      </c>
      <c r="C137" s="52"/>
      <c r="D137" s="52"/>
      <c r="E137" s="48" t="s">
        <v>42</v>
      </c>
      <c r="F137" s="49"/>
      <c r="G137" s="50"/>
      <c r="H137" s="49" t="s">
        <v>43</v>
      </c>
      <c r="I137" s="49"/>
      <c r="J137" s="50"/>
      <c r="L137" s="51" t="s">
        <v>41</v>
      </c>
      <c r="M137" s="52"/>
      <c r="N137" s="52"/>
      <c r="O137" s="48" t="s">
        <v>42</v>
      </c>
      <c r="P137" s="49"/>
      <c r="Q137" s="50"/>
      <c r="R137" s="49" t="s">
        <v>43</v>
      </c>
      <c r="S137" s="49"/>
      <c r="T137" s="50"/>
    </row>
    <row r="138" spans="1:20" x14ac:dyDescent="0.25">
      <c r="A138" s="80"/>
      <c r="B138" s="63" t="s">
        <v>44</v>
      </c>
      <c r="C138" s="63" t="s">
        <v>45</v>
      </c>
      <c r="D138" s="63" t="s">
        <v>46</v>
      </c>
      <c r="E138" s="59" t="s">
        <v>44</v>
      </c>
      <c r="F138" s="60" t="s">
        <v>45</v>
      </c>
      <c r="G138" s="61" t="s">
        <v>46</v>
      </c>
      <c r="H138" s="60" t="s">
        <v>44</v>
      </c>
      <c r="I138" s="60" t="s">
        <v>45</v>
      </c>
      <c r="J138" s="61" t="s">
        <v>46</v>
      </c>
      <c r="L138" s="62" t="s">
        <v>44</v>
      </c>
      <c r="M138" s="63" t="s">
        <v>45</v>
      </c>
      <c r="N138" s="63" t="s">
        <v>46</v>
      </c>
      <c r="O138" s="59" t="s">
        <v>44</v>
      </c>
      <c r="P138" s="60" t="s">
        <v>45</v>
      </c>
      <c r="Q138" s="61" t="s">
        <v>46</v>
      </c>
      <c r="R138" s="60" t="s">
        <v>44</v>
      </c>
      <c r="S138" s="60" t="s">
        <v>45</v>
      </c>
      <c r="T138" s="61" t="s">
        <v>46</v>
      </c>
    </row>
    <row r="139" spans="1:20" x14ac:dyDescent="0.25">
      <c r="A139" s="81" t="s">
        <v>47</v>
      </c>
      <c r="B139" s="58">
        <v>0.2991219</v>
      </c>
      <c r="C139" s="58">
        <v>0.27454089999999998</v>
      </c>
      <c r="D139" s="58">
        <v>0.32401099999999999</v>
      </c>
      <c r="E139" s="54">
        <v>3662.107</v>
      </c>
      <c r="F139" s="55">
        <v>3248.4270000000001</v>
      </c>
      <c r="G139" s="56">
        <v>4067.7109999999998</v>
      </c>
      <c r="H139" s="55">
        <v>1095.4159999999999</v>
      </c>
      <c r="I139" s="55">
        <v>931.7903</v>
      </c>
      <c r="J139" s="56">
        <v>1241.761</v>
      </c>
      <c r="L139" s="57">
        <v>0.32433210000000001</v>
      </c>
      <c r="M139" s="58">
        <v>0.29958580000000001</v>
      </c>
      <c r="N139" s="58">
        <v>0.34972599999999998</v>
      </c>
      <c r="O139" s="54">
        <v>3880.39</v>
      </c>
      <c r="P139" s="55">
        <v>3488.4029999999998</v>
      </c>
      <c r="Q139" s="56">
        <v>4298.4480000000003</v>
      </c>
      <c r="R139" s="55">
        <v>1258.5350000000001</v>
      </c>
      <c r="S139" s="55">
        <v>1079.81</v>
      </c>
      <c r="T139" s="56">
        <v>1448.4010000000001</v>
      </c>
    </row>
    <row r="140" spans="1:20" x14ac:dyDescent="0.25">
      <c r="A140" s="82" t="s">
        <v>48</v>
      </c>
      <c r="E140" s="54"/>
      <c r="G140" s="56"/>
      <c r="J140" s="56"/>
      <c r="L140" s="57"/>
      <c r="O140" s="54"/>
      <c r="Q140" s="56"/>
      <c r="T140" s="56"/>
    </row>
    <row r="141" spans="1:20" x14ac:dyDescent="0.25">
      <c r="A141" s="81" t="s">
        <v>49</v>
      </c>
      <c r="B141" s="58">
        <v>0.97477559999999996</v>
      </c>
      <c r="C141" s="58">
        <v>0.94137020000000005</v>
      </c>
      <c r="D141" s="58">
        <v>0.99220370000000002</v>
      </c>
      <c r="E141" s="54">
        <v>7506.7969999999996</v>
      </c>
      <c r="F141" s="55">
        <v>5493.7920000000004</v>
      </c>
      <c r="G141" s="56">
        <v>9527.8310000000001</v>
      </c>
      <c r="H141" s="55">
        <v>7317.4430000000002</v>
      </c>
      <c r="I141" s="55">
        <v>5253.45</v>
      </c>
      <c r="J141" s="56">
        <v>9268.0310000000009</v>
      </c>
      <c r="L141" s="57">
        <v>0.9775102</v>
      </c>
      <c r="M141" s="58">
        <v>0.95063059999999999</v>
      </c>
      <c r="N141" s="58">
        <v>0.99363509999999999</v>
      </c>
      <c r="O141" s="54">
        <v>7725.0810000000001</v>
      </c>
      <c r="P141" s="55">
        <v>5769.8159999999998</v>
      </c>
      <c r="Q141" s="56">
        <v>9849.4089999999997</v>
      </c>
      <c r="R141" s="55">
        <v>7551.3450000000003</v>
      </c>
      <c r="S141" s="55">
        <v>5551.8580000000002</v>
      </c>
      <c r="T141" s="56">
        <v>9619.99</v>
      </c>
    </row>
    <row r="142" spans="1:20" x14ac:dyDescent="0.25">
      <c r="A142" s="81" t="s">
        <v>50</v>
      </c>
      <c r="B142" s="58">
        <v>0.92605499999999996</v>
      </c>
      <c r="C142" s="58">
        <v>0.87986949999999997</v>
      </c>
      <c r="D142" s="58">
        <v>0.95734189999999997</v>
      </c>
      <c r="E142" s="54">
        <v>12297.77</v>
      </c>
      <c r="F142" s="55">
        <v>9210.0949999999993</v>
      </c>
      <c r="G142" s="56">
        <v>15874.34</v>
      </c>
      <c r="H142" s="55">
        <v>11388.41</v>
      </c>
      <c r="I142" s="55">
        <v>8524.3019999999997</v>
      </c>
      <c r="J142" s="56">
        <v>14612.13</v>
      </c>
      <c r="L142" s="57">
        <v>0.93371210000000004</v>
      </c>
      <c r="M142" s="58">
        <v>0.89142999999999994</v>
      </c>
      <c r="N142" s="58">
        <v>0.96384449999999999</v>
      </c>
      <c r="O142" s="54">
        <v>12516.05</v>
      </c>
      <c r="P142" s="55">
        <v>9473.7909999999993</v>
      </c>
      <c r="Q142" s="56">
        <v>16198.8</v>
      </c>
      <c r="R142" s="55">
        <v>11686.39</v>
      </c>
      <c r="S142" s="55">
        <v>8798.0349999999999</v>
      </c>
      <c r="T142" s="56">
        <v>14958.05</v>
      </c>
    </row>
    <row r="143" spans="1:20" x14ac:dyDescent="0.25">
      <c r="A143" s="81" t="s">
        <v>51</v>
      </c>
      <c r="B143" s="58">
        <v>0.82749410000000001</v>
      </c>
      <c r="C143" s="58">
        <v>0.72319820000000001</v>
      </c>
      <c r="D143" s="58">
        <v>0.90196589999999999</v>
      </c>
      <c r="E143" s="54">
        <v>10794.78</v>
      </c>
      <c r="F143" s="55">
        <v>6999.2420000000002</v>
      </c>
      <c r="G143" s="56">
        <v>15471.88</v>
      </c>
      <c r="H143" s="55">
        <v>8932.6180000000004</v>
      </c>
      <c r="I143" s="55">
        <v>5549.9790000000003</v>
      </c>
      <c r="J143" s="56">
        <v>12579.5</v>
      </c>
      <c r="L143" s="57">
        <v>0.843634</v>
      </c>
      <c r="M143" s="58">
        <v>0.75956330000000005</v>
      </c>
      <c r="N143" s="58">
        <v>0.91761360000000003</v>
      </c>
      <c r="O143" s="54">
        <v>11013.07</v>
      </c>
      <c r="P143" s="55">
        <v>7041.8329999999996</v>
      </c>
      <c r="Q143" s="56">
        <v>15640.3</v>
      </c>
      <c r="R143" s="55">
        <v>9290.9969999999994</v>
      </c>
      <c r="S143" s="55">
        <v>5951.5529999999999</v>
      </c>
      <c r="T143" s="56">
        <v>13343.44</v>
      </c>
    </row>
    <row r="144" spans="1:20" x14ac:dyDescent="0.25">
      <c r="A144" s="81" t="s">
        <v>52</v>
      </c>
      <c r="B144" s="58">
        <v>0.89360720000000005</v>
      </c>
      <c r="C144" s="58">
        <v>0.83398159999999999</v>
      </c>
      <c r="D144" s="58">
        <v>0.94332300000000002</v>
      </c>
      <c r="E144" s="54">
        <v>4808.6409999999996</v>
      </c>
      <c r="F144" s="55">
        <v>3022.893</v>
      </c>
      <c r="G144" s="56">
        <v>6828.7830000000004</v>
      </c>
      <c r="H144" s="55">
        <v>4297.0360000000001</v>
      </c>
      <c r="I144" s="55">
        <v>2694.4389999999999</v>
      </c>
      <c r="J144" s="56">
        <v>6182.3320000000003</v>
      </c>
      <c r="L144" s="57">
        <v>0.904277</v>
      </c>
      <c r="M144" s="58">
        <v>0.84408039999999995</v>
      </c>
      <c r="N144" s="58">
        <v>0.94610609999999995</v>
      </c>
      <c r="O144" s="54">
        <v>5026.924</v>
      </c>
      <c r="P144" s="55">
        <v>3294.8319999999999</v>
      </c>
      <c r="Q144" s="56">
        <v>7035.152</v>
      </c>
      <c r="R144" s="55">
        <v>4545.732</v>
      </c>
      <c r="S144" s="55">
        <v>2942.453</v>
      </c>
      <c r="T144" s="56">
        <v>6343.1139999999996</v>
      </c>
    </row>
    <row r="145" spans="1:20" x14ac:dyDescent="0.25">
      <c r="A145" s="81" t="s">
        <v>53</v>
      </c>
      <c r="B145" s="58">
        <v>0.96112920000000002</v>
      </c>
      <c r="C145" s="58">
        <v>0.89593049999999996</v>
      </c>
      <c r="D145" s="58">
        <v>0.99155190000000004</v>
      </c>
      <c r="E145" s="54">
        <v>11178.05</v>
      </c>
      <c r="F145" s="55">
        <v>8346.81</v>
      </c>
      <c r="G145" s="56">
        <v>15076.23</v>
      </c>
      <c r="H145" s="55">
        <v>10743.55</v>
      </c>
      <c r="I145" s="55">
        <v>7443.0789999999997</v>
      </c>
      <c r="J145" s="56">
        <v>14527.91</v>
      </c>
      <c r="L145" s="57">
        <v>0.96529050000000005</v>
      </c>
      <c r="M145" s="58">
        <v>0.89429179999999997</v>
      </c>
      <c r="N145" s="58">
        <v>0.99254160000000002</v>
      </c>
      <c r="O145" s="54">
        <v>11396.34</v>
      </c>
      <c r="P145" s="55">
        <v>8431.6779999999999</v>
      </c>
      <c r="Q145" s="56">
        <v>15327.19</v>
      </c>
      <c r="R145" s="55">
        <v>11000.78</v>
      </c>
      <c r="S145" s="55">
        <v>7656.9629999999997</v>
      </c>
      <c r="T145" s="56">
        <v>14909.99</v>
      </c>
    </row>
    <row r="146" spans="1:20" x14ac:dyDescent="0.25">
      <c r="A146" s="81" t="s">
        <v>54</v>
      </c>
      <c r="B146" s="58">
        <v>0.49327919999999997</v>
      </c>
      <c r="C146" s="58">
        <v>0.35317470000000001</v>
      </c>
      <c r="D146" s="58">
        <v>0.62774240000000003</v>
      </c>
      <c r="E146" s="54">
        <v>5283.2529999999997</v>
      </c>
      <c r="F146" s="55">
        <v>2208.2730000000001</v>
      </c>
      <c r="G146" s="56">
        <v>9620.8780000000006</v>
      </c>
      <c r="H146" s="55">
        <v>2606.1190000000001</v>
      </c>
      <c r="I146" s="55">
        <v>1011.6130000000001</v>
      </c>
      <c r="J146" s="56">
        <v>4697.2709999999997</v>
      </c>
      <c r="L146" s="57">
        <v>0.52265059999999997</v>
      </c>
      <c r="M146" s="58">
        <v>0.40266420000000003</v>
      </c>
      <c r="N146" s="58">
        <v>0.66465030000000003</v>
      </c>
      <c r="O146" s="54">
        <v>5501.5370000000003</v>
      </c>
      <c r="P146" s="55">
        <v>2452.2860000000001</v>
      </c>
      <c r="Q146" s="56">
        <v>9336.4249999999993</v>
      </c>
      <c r="R146" s="55">
        <v>2875.3820000000001</v>
      </c>
      <c r="S146" s="55">
        <v>1158.413</v>
      </c>
      <c r="T146" s="56">
        <v>5137.7179999999998</v>
      </c>
    </row>
    <row r="147" spans="1:20" x14ac:dyDescent="0.25">
      <c r="A147" s="81" t="s">
        <v>55</v>
      </c>
      <c r="B147" s="58">
        <v>0.98611689999999996</v>
      </c>
      <c r="C147" s="58">
        <v>0.96431169999999999</v>
      </c>
      <c r="D147" s="58">
        <v>0.9967338</v>
      </c>
      <c r="E147" s="54">
        <v>2320.7339999999999</v>
      </c>
      <c r="F147" s="55">
        <v>1334.317</v>
      </c>
      <c r="G147" s="56">
        <v>3621.375</v>
      </c>
      <c r="H147" s="55">
        <v>2288.5149999999999</v>
      </c>
      <c r="I147" s="55">
        <v>1210.51</v>
      </c>
      <c r="J147" s="56">
        <v>3563.9169999999999</v>
      </c>
      <c r="L147" s="57">
        <v>0.9876376</v>
      </c>
      <c r="M147" s="58">
        <v>0.9697112</v>
      </c>
      <c r="N147" s="58">
        <v>0.9972029</v>
      </c>
      <c r="O147" s="54">
        <v>2539.018</v>
      </c>
      <c r="P147" s="55">
        <v>1532.348</v>
      </c>
      <c r="Q147" s="56">
        <v>3646.7159999999999</v>
      </c>
      <c r="R147" s="55">
        <v>2507.6289999999999</v>
      </c>
      <c r="S147" s="55">
        <v>1447.885</v>
      </c>
      <c r="T147" s="56">
        <v>3587.8589999999999</v>
      </c>
    </row>
    <row r="148" spans="1:20" x14ac:dyDescent="0.25">
      <c r="A148" s="81" t="s">
        <v>56</v>
      </c>
      <c r="B148" s="58">
        <v>0.97914990000000002</v>
      </c>
      <c r="C148" s="58">
        <v>0.31710199999999999</v>
      </c>
      <c r="D148" s="58">
        <v>0.99540899999999999</v>
      </c>
      <c r="E148" s="54">
        <v>4699.4859999999999</v>
      </c>
      <c r="F148" s="55">
        <v>2558.0039999999999</v>
      </c>
      <c r="G148" s="56">
        <v>6539.7640000000001</v>
      </c>
      <c r="H148" s="55">
        <v>4601.5010000000002</v>
      </c>
      <c r="I148" s="55">
        <v>1544.837</v>
      </c>
      <c r="J148" s="56">
        <v>6363.7280000000001</v>
      </c>
      <c r="L148" s="57">
        <v>0.98141929999999999</v>
      </c>
      <c r="M148" s="58">
        <v>0.34352179999999999</v>
      </c>
      <c r="N148" s="58">
        <v>0.99592270000000005</v>
      </c>
      <c r="O148" s="54">
        <v>4917.7700000000004</v>
      </c>
      <c r="P148" s="55">
        <v>2861.2930000000001</v>
      </c>
      <c r="Q148" s="56">
        <v>6975.8620000000001</v>
      </c>
      <c r="R148" s="55">
        <v>4826.3940000000002</v>
      </c>
      <c r="S148" s="55">
        <v>2086.0569999999998</v>
      </c>
      <c r="T148" s="56">
        <v>6745.8559999999998</v>
      </c>
    </row>
    <row r="149" spans="1:20" x14ac:dyDescent="0.25">
      <c r="A149" s="81" t="s">
        <v>57</v>
      </c>
      <c r="B149" s="58">
        <v>0.2991219</v>
      </c>
      <c r="C149" s="58">
        <v>0.27454089999999998</v>
      </c>
      <c r="D149" s="58">
        <v>0.32401099999999999</v>
      </c>
      <c r="E149" s="54">
        <v>4704.09</v>
      </c>
      <c r="F149" s="55">
        <v>2640.2460000000001</v>
      </c>
      <c r="G149" s="56">
        <v>7060.5510000000004</v>
      </c>
      <c r="H149" s="55">
        <v>1407.096</v>
      </c>
      <c r="I149" s="55">
        <v>795.97810000000004</v>
      </c>
      <c r="J149" s="56">
        <v>2117.6210000000001</v>
      </c>
      <c r="L149" s="57">
        <v>0.32433210000000001</v>
      </c>
      <c r="M149" s="58">
        <v>0.29958580000000001</v>
      </c>
      <c r="N149" s="58">
        <v>0.34972599999999998</v>
      </c>
      <c r="O149" s="54">
        <v>4922.3739999999998</v>
      </c>
      <c r="P149" s="55">
        <v>2869.6179999999999</v>
      </c>
      <c r="Q149" s="56">
        <v>7486.625</v>
      </c>
      <c r="R149" s="55">
        <v>1596.4839999999999</v>
      </c>
      <c r="S149" s="55">
        <v>918.31110000000001</v>
      </c>
      <c r="T149" s="56">
        <v>2511.0300000000002</v>
      </c>
    </row>
    <row r="150" spans="1:20" x14ac:dyDescent="0.25">
      <c r="A150" s="82" t="s">
        <v>58</v>
      </c>
      <c r="E150" s="54"/>
      <c r="G150" s="56"/>
      <c r="J150" s="56"/>
      <c r="L150" s="57"/>
      <c r="O150" s="54"/>
      <c r="Q150" s="56"/>
      <c r="T150" s="56"/>
    </row>
    <row r="151" spans="1:20" x14ac:dyDescent="0.25">
      <c r="A151" s="81" t="s">
        <v>49</v>
      </c>
      <c r="B151" s="58">
        <v>0.45726749999999999</v>
      </c>
      <c r="C151" s="58">
        <v>0.40860610000000003</v>
      </c>
      <c r="D151" s="58">
        <v>0.50655479999999997</v>
      </c>
      <c r="E151" s="54">
        <v>5030.6859999999997</v>
      </c>
      <c r="F151" s="55">
        <v>4114.5360000000001</v>
      </c>
      <c r="G151" s="56">
        <v>5903.223</v>
      </c>
      <c r="H151" s="55">
        <v>2300.3690000000001</v>
      </c>
      <c r="I151" s="55">
        <v>1790.5319999999999</v>
      </c>
      <c r="J151" s="56">
        <v>2790.335</v>
      </c>
      <c r="L151" s="57">
        <v>0.48655350000000003</v>
      </c>
      <c r="M151" s="58">
        <v>0.43354100000000001</v>
      </c>
      <c r="N151" s="58">
        <v>0.53587989999999996</v>
      </c>
      <c r="O151" s="54">
        <v>5248.9690000000001</v>
      </c>
      <c r="P151" s="55">
        <v>4356.8829999999998</v>
      </c>
      <c r="Q151" s="56">
        <v>6171.8459999999995</v>
      </c>
      <c r="R151" s="55">
        <v>2553.904</v>
      </c>
      <c r="S151" s="55">
        <v>2034.816</v>
      </c>
      <c r="T151" s="56">
        <v>3095.43</v>
      </c>
    </row>
    <row r="152" spans="1:20" x14ac:dyDescent="0.25">
      <c r="A152" s="81" t="s">
        <v>50</v>
      </c>
      <c r="B152" s="58">
        <v>0.42591590000000001</v>
      </c>
      <c r="C152" s="58">
        <v>0.38170270000000001</v>
      </c>
      <c r="D152" s="58">
        <v>0.47549180000000002</v>
      </c>
      <c r="E152" s="54">
        <v>5703.8109999999997</v>
      </c>
      <c r="F152" s="55">
        <v>4739.1570000000002</v>
      </c>
      <c r="G152" s="56">
        <v>6634.0420000000004</v>
      </c>
      <c r="H152" s="55">
        <v>2429.3440000000001</v>
      </c>
      <c r="I152" s="55">
        <v>1906.5360000000001</v>
      </c>
      <c r="J152" s="56">
        <v>2936.1689999999999</v>
      </c>
      <c r="L152" s="57">
        <v>0.45487689999999997</v>
      </c>
      <c r="M152" s="58">
        <v>0.40445389999999998</v>
      </c>
      <c r="N152" s="58">
        <v>0.50121349999999998</v>
      </c>
      <c r="O152" s="54">
        <v>5922.0940000000001</v>
      </c>
      <c r="P152" s="55">
        <v>5064.183</v>
      </c>
      <c r="Q152" s="56">
        <v>6870.2749999999996</v>
      </c>
      <c r="R152" s="55">
        <v>2693.8240000000001</v>
      </c>
      <c r="S152" s="55">
        <v>2179.9720000000002</v>
      </c>
      <c r="T152" s="56">
        <v>3330.806</v>
      </c>
    </row>
    <row r="153" spans="1:20" x14ac:dyDescent="0.25">
      <c r="A153" s="81" t="s">
        <v>51</v>
      </c>
      <c r="B153" s="58">
        <v>0.3819631</v>
      </c>
      <c r="C153" s="58">
        <v>0.31716820000000001</v>
      </c>
      <c r="D153" s="58">
        <v>0.45505669999999998</v>
      </c>
      <c r="E153" s="54">
        <v>6032.6909999999998</v>
      </c>
      <c r="F153" s="55">
        <v>4486.4059999999999</v>
      </c>
      <c r="G153" s="56">
        <v>7810.1319999999996</v>
      </c>
      <c r="H153" s="55">
        <v>2304.2649999999999</v>
      </c>
      <c r="I153" s="55">
        <v>1559.954</v>
      </c>
      <c r="J153" s="56">
        <v>3141.7190000000001</v>
      </c>
      <c r="L153" s="57">
        <v>0.4100703</v>
      </c>
      <c r="M153" s="58">
        <v>0.34857840000000001</v>
      </c>
      <c r="N153" s="58">
        <v>0.48720029999999998</v>
      </c>
      <c r="O153" s="54">
        <v>6250.9750000000004</v>
      </c>
      <c r="P153" s="55">
        <v>4744.8469999999998</v>
      </c>
      <c r="Q153" s="56">
        <v>8024.54</v>
      </c>
      <c r="R153" s="55">
        <v>2563.3389999999999</v>
      </c>
      <c r="S153" s="55">
        <v>1809.175</v>
      </c>
      <c r="T153" s="56">
        <v>3480.36</v>
      </c>
    </row>
    <row r="154" spans="1:20" x14ac:dyDescent="0.25">
      <c r="A154" s="81" t="s">
        <v>52</v>
      </c>
      <c r="B154" s="58">
        <v>0.49319760000000001</v>
      </c>
      <c r="C154" s="58">
        <v>0.41056559999999998</v>
      </c>
      <c r="D154" s="58">
        <v>0.58218300000000001</v>
      </c>
      <c r="E154" s="54">
        <v>5679.5020000000004</v>
      </c>
      <c r="F154" s="55">
        <v>3988.1019999999999</v>
      </c>
      <c r="G154" s="56">
        <v>7298.6419999999998</v>
      </c>
      <c r="H154" s="55">
        <v>2801.1170000000002</v>
      </c>
      <c r="I154" s="55">
        <v>1845.825</v>
      </c>
      <c r="J154" s="56">
        <v>3818.64</v>
      </c>
      <c r="L154" s="57">
        <v>0.52256919999999996</v>
      </c>
      <c r="M154" s="58">
        <v>0.44643549999999999</v>
      </c>
      <c r="N154" s="58">
        <v>0.61077820000000005</v>
      </c>
      <c r="O154" s="54">
        <v>5897.7849999999999</v>
      </c>
      <c r="P154" s="55">
        <v>4376.0060000000003</v>
      </c>
      <c r="Q154" s="56">
        <v>7760.28</v>
      </c>
      <c r="R154" s="55">
        <v>3082.0010000000002</v>
      </c>
      <c r="S154" s="55">
        <v>2147.9720000000002</v>
      </c>
      <c r="T154" s="56">
        <v>4151.1040000000003</v>
      </c>
    </row>
    <row r="155" spans="1:20" x14ac:dyDescent="0.25">
      <c r="A155" s="81" t="s">
        <v>53</v>
      </c>
      <c r="B155" s="58">
        <v>0.59932359999999996</v>
      </c>
      <c r="C155" s="58">
        <v>0.46581990000000001</v>
      </c>
      <c r="D155" s="58">
        <v>0.72373620000000005</v>
      </c>
      <c r="E155" s="54">
        <v>5277.7550000000001</v>
      </c>
      <c r="F155" s="55">
        <v>3780.8090000000002</v>
      </c>
      <c r="G155" s="56">
        <v>6990.567</v>
      </c>
      <c r="H155" s="55">
        <v>3163.0839999999998</v>
      </c>
      <c r="I155" s="55">
        <v>2011.404</v>
      </c>
      <c r="J155" s="56">
        <v>4470.3689999999997</v>
      </c>
      <c r="L155" s="57">
        <v>0.62719380000000002</v>
      </c>
      <c r="M155" s="58">
        <v>0.49855349999999998</v>
      </c>
      <c r="N155" s="58">
        <v>0.74506380000000005</v>
      </c>
      <c r="O155" s="54">
        <v>5496.0389999999998</v>
      </c>
      <c r="P155" s="55">
        <v>4008.1959999999999</v>
      </c>
      <c r="Q155" s="56">
        <v>7173.7120000000004</v>
      </c>
      <c r="R155" s="55">
        <v>3447.0819999999999</v>
      </c>
      <c r="S155" s="55">
        <v>2253.8609999999999</v>
      </c>
      <c r="T155" s="56">
        <v>4734.71</v>
      </c>
    </row>
    <row r="156" spans="1:20" x14ac:dyDescent="0.25">
      <c r="A156" s="80" t="s">
        <v>54</v>
      </c>
      <c r="B156" s="63">
        <v>0.35768299999999997</v>
      </c>
      <c r="C156" s="63">
        <v>0.30519079999999998</v>
      </c>
      <c r="D156" s="63">
        <v>0.42266939999999997</v>
      </c>
      <c r="E156" s="59">
        <v>3061.569</v>
      </c>
      <c r="F156" s="60">
        <v>2497.4140000000002</v>
      </c>
      <c r="G156" s="61">
        <v>3869.355</v>
      </c>
      <c r="H156" s="60">
        <v>1095.0709999999999</v>
      </c>
      <c r="I156" s="60">
        <v>850.47979999999995</v>
      </c>
      <c r="J156" s="61">
        <v>1471.8689999999999</v>
      </c>
      <c r="L156" s="62">
        <v>0.38511679999999998</v>
      </c>
      <c r="M156" s="63">
        <v>0.33102110000000001</v>
      </c>
      <c r="N156" s="63">
        <v>0.44659480000000001</v>
      </c>
      <c r="O156" s="59">
        <v>3279.8519999999999</v>
      </c>
      <c r="P156" s="60">
        <v>2702.3870000000002</v>
      </c>
      <c r="Q156" s="61">
        <v>4095.5309999999999</v>
      </c>
      <c r="R156" s="60">
        <v>1263.126</v>
      </c>
      <c r="S156" s="60">
        <v>977.46010000000001</v>
      </c>
      <c r="T156" s="61">
        <v>1638.998</v>
      </c>
    </row>
    <row r="158" spans="1:20" x14ac:dyDescent="0.25">
      <c r="A158" s="9" t="s">
        <v>65</v>
      </c>
      <c r="L158" s="96" t="s">
        <v>65</v>
      </c>
    </row>
    <row r="159" spans="1:20" x14ac:dyDescent="0.25">
      <c r="A159" s="78"/>
      <c r="B159" s="52" t="s">
        <v>41</v>
      </c>
      <c r="C159" s="52"/>
      <c r="D159" s="52"/>
      <c r="E159" s="48" t="s">
        <v>42</v>
      </c>
      <c r="F159" s="49"/>
      <c r="G159" s="50"/>
      <c r="H159" s="49" t="s">
        <v>43</v>
      </c>
      <c r="I159" s="49"/>
      <c r="J159" s="50"/>
      <c r="L159" s="51" t="s">
        <v>41</v>
      </c>
      <c r="M159" s="52"/>
      <c r="N159" s="52"/>
      <c r="O159" s="48" t="s">
        <v>42</v>
      </c>
      <c r="P159" s="49"/>
      <c r="Q159" s="50"/>
      <c r="R159" s="49" t="s">
        <v>43</v>
      </c>
      <c r="S159" s="49"/>
      <c r="T159" s="50"/>
    </row>
    <row r="160" spans="1:20" x14ac:dyDescent="0.25">
      <c r="A160" s="80"/>
      <c r="B160" s="63" t="s">
        <v>44</v>
      </c>
      <c r="C160" s="63" t="s">
        <v>45</v>
      </c>
      <c r="D160" s="63" t="s">
        <v>46</v>
      </c>
      <c r="E160" s="59" t="s">
        <v>44</v>
      </c>
      <c r="F160" s="60" t="s">
        <v>45</v>
      </c>
      <c r="G160" s="61" t="s">
        <v>46</v>
      </c>
      <c r="H160" s="60" t="s">
        <v>44</v>
      </c>
      <c r="I160" s="60" t="s">
        <v>45</v>
      </c>
      <c r="J160" s="61" t="s">
        <v>46</v>
      </c>
      <c r="L160" s="62" t="s">
        <v>44</v>
      </c>
      <c r="M160" s="63" t="s">
        <v>45</v>
      </c>
      <c r="N160" s="63" t="s">
        <v>46</v>
      </c>
      <c r="O160" s="59" t="s">
        <v>44</v>
      </c>
      <c r="P160" s="60" t="s">
        <v>45</v>
      </c>
      <c r="Q160" s="61" t="s">
        <v>46</v>
      </c>
      <c r="R160" s="60" t="s">
        <v>44</v>
      </c>
      <c r="S160" s="60" t="s">
        <v>45</v>
      </c>
      <c r="T160" s="61" t="s">
        <v>46</v>
      </c>
    </row>
    <row r="161" spans="1:20" x14ac:dyDescent="0.25">
      <c r="A161" s="81" t="s">
        <v>47</v>
      </c>
      <c r="B161" s="58">
        <v>0.34410259999999998</v>
      </c>
      <c r="C161" s="58">
        <v>0.31086930000000002</v>
      </c>
      <c r="D161" s="58">
        <v>0.37569829999999999</v>
      </c>
      <c r="E161" s="54">
        <v>3849.7130000000002</v>
      </c>
      <c r="F161" s="55">
        <v>3348.0520000000001</v>
      </c>
      <c r="G161" s="56">
        <v>4331.6959999999999</v>
      </c>
      <c r="H161" s="55">
        <v>1324.6959999999999</v>
      </c>
      <c r="I161" s="55">
        <v>1102.644</v>
      </c>
      <c r="J161" s="56">
        <v>1533.557</v>
      </c>
      <c r="L161" s="57">
        <v>0.3710966</v>
      </c>
      <c r="M161" s="58">
        <v>0.34017120000000001</v>
      </c>
      <c r="N161" s="58">
        <v>0.40427099999999999</v>
      </c>
      <c r="O161" s="54">
        <v>4067.9969999999998</v>
      </c>
      <c r="P161" s="55">
        <v>3592.616</v>
      </c>
      <c r="Q161" s="56">
        <v>4579.2470000000003</v>
      </c>
      <c r="R161" s="55">
        <v>1509.62</v>
      </c>
      <c r="S161" s="55">
        <v>1258.2270000000001</v>
      </c>
      <c r="T161" s="56">
        <v>1773.346</v>
      </c>
    </row>
    <row r="162" spans="1:20" x14ac:dyDescent="0.25">
      <c r="A162" s="82" t="s">
        <v>48</v>
      </c>
      <c r="E162" s="54"/>
      <c r="G162" s="56"/>
      <c r="J162" s="56"/>
      <c r="L162" s="57"/>
      <c r="O162" s="54"/>
      <c r="Q162" s="56"/>
      <c r="T162" s="56"/>
    </row>
    <row r="163" spans="1:20" x14ac:dyDescent="0.25">
      <c r="A163" s="81" t="s">
        <v>49</v>
      </c>
      <c r="B163" s="58">
        <v>0.97938320000000001</v>
      </c>
      <c r="C163" s="58">
        <v>0.95212609999999998</v>
      </c>
      <c r="D163" s="58">
        <v>0.99364629999999998</v>
      </c>
      <c r="E163" s="54">
        <v>7694.4040000000005</v>
      </c>
      <c r="F163" s="55">
        <v>5636.6620000000003</v>
      </c>
      <c r="G163" s="56">
        <v>9672.1200000000008</v>
      </c>
      <c r="H163" s="55">
        <v>7535.77</v>
      </c>
      <c r="I163" s="55">
        <v>5384.8389999999999</v>
      </c>
      <c r="J163" s="56">
        <v>9468.8729999999996</v>
      </c>
      <c r="L163" s="57">
        <v>0.98162760000000004</v>
      </c>
      <c r="M163" s="58">
        <v>0.95979530000000002</v>
      </c>
      <c r="N163" s="58">
        <v>0.99489530000000004</v>
      </c>
      <c r="O163" s="54">
        <v>7912.6880000000001</v>
      </c>
      <c r="P163" s="55">
        <v>6014.482</v>
      </c>
      <c r="Q163" s="56">
        <v>10095.14</v>
      </c>
      <c r="R163" s="55">
        <v>7767.3130000000001</v>
      </c>
      <c r="S163" s="55">
        <v>5798.5209999999997</v>
      </c>
      <c r="T163" s="56">
        <v>9875.7639999999992</v>
      </c>
    </row>
    <row r="164" spans="1:20" x14ac:dyDescent="0.25">
      <c r="A164" s="81" t="s">
        <v>50</v>
      </c>
      <c r="B164" s="58">
        <v>0.93900499999999998</v>
      </c>
      <c r="C164" s="58">
        <v>0.89909810000000001</v>
      </c>
      <c r="D164" s="58">
        <v>0.96492449999999996</v>
      </c>
      <c r="E164" s="54">
        <v>12485.38</v>
      </c>
      <c r="F164" s="55">
        <v>9377.6280000000006</v>
      </c>
      <c r="G164" s="56">
        <v>16116.43</v>
      </c>
      <c r="H164" s="55">
        <v>11723.83</v>
      </c>
      <c r="I164" s="55">
        <v>8795.8389999999999</v>
      </c>
      <c r="J164" s="56">
        <v>14985.49</v>
      </c>
      <c r="L164" s="57">
        <v>0.94540020000000002</v>
      </c>
      <c r="M164" s="58">
        <v>0.9099836</v>
      </c>
      <c r="N164" s="58">
        <v>0.97075210000000001</v>
      </c>
      <c r="O164" s="54">
        <v>12703.66</v>
      </c>
      <c r="P164" s="55">
        <v>9593.0069999999996</v>
      </c>
      <c r="Q164" s="56">
        <v>16387.64</v>
      </c>
      <c r="R164" s="55">
        <v>12010.04</v>
      </c>
      <c r="S164" s="55">
        <v>9098.0210000000006</v>
      </c>
      <c r="T164" s="56">
        <v>15363.35</v>
      </c>
    </row>
    <row r="165" spans="1:20" x14ac:dyDescent="0.25">
      <c r="A165" s="81" t="s">
        <v>51</v>
      </c>
      <c r="B165" s="58">
        <v>0.85500259999999995</v>
      </c>
      <c r="C165" s="58">
        <v>0.76224749999999997</v>
      </c>
      <c r="D165" s="58">
        <v>0.92032060000000004</v>
      </c>
      <c r="E165" s="54">
        <v>10982.39</v>
      </c>
      <c r="F165" s="55">
        <v>7214.9560000000001</v>
      </c>
      <c r="G165" s="56">
        <v>15739.24</v>
      </c>
      <c r="H165" s="55">
        <v>9389.9719999999998</v>
      </c>
      <c r="I165" s="55">
        <v>5887.0429999999997</v>
      </c>
      <c r="J165" s="56">
        <v>13111.4</v>
      </c>
      <c r="L165" s="57">
        <v>0.86897630000000003</v>
      </c>
      <c r="M165" s="58">
        <v>0.79451039999999995</v>
      </c>
      <c r="N165" s="58">
        <v>0.93289500000000003</v>
      </c>
      <c r="O165" s="54">
        <v>11200.67</v>
      </c>
      <c r="P165" s="55">
        <v>7185.1769999999997</v>
      </c>
      <c r="Q165" s="56">
        <v>15804.25</v>
      </c>
      <c r="R165" s="55">
        <v>9733.1190000000006</v>
      </c>
      <c r="S165" s="55">
        <v>6255.4849999999997</v>
      </c>
      <c r="T165" s="56">
        <v>13937.91</v>
      </c>
    </row>
    <row r="166" spans="1:20" x14ac:dyDescent="0.25">
      <c r="A166" s="81" t="s">
        <v>52</v>
      </c>
      <c r="B166" s="58">
        <v>0.91169800000000001</v>
      </c>
      <c r="C166" s="58">
        <v>0.86260190000000003</v>
      </c>
      <c r="D166" s="58">
        <v>0.953264</v>
      </c>
      <c r="E166" s="54">
        <v>4996.2479999999996</v>
      </c>
      <c r="F166" s="55">
        <v>3225.0230000000001</v>
      </c>
      <c r="G166" s="56">
        <v>7023.44</v>
      </c>
      <c r="H166" s="55">
        <v>4555.0690000000004</v>
      </c>
      <c r="I166" s="55">
        <v>2925.6819999999998</v>
      </c>
      <c r="J166" s="56">
        <v>6464.6319999999996</v>
      </c>
      <c r="L166" s="57">
        <v>0.92071460000000005</v>
      </c>
      <c r="M166" s="58">
        <v>0.87106669999999997</v>
      </c>
      <c r="N166" s="58">
        <v>0.95583059999999997</v>
      </c>
      <c r="O166" s="54">
        <v>5214.5309999999999</v>
      </c>
      <c r="P166" s="55">
        <v>3468.8290000000002</v>
      </c>
      <c r="Q166" s="56">
        <v>7226.0540000000001</v>
      </c>
      <c r="R166" s="55">
        <v>4801.0950000000003</v>
      </c>
      <c r="S166" s="55">
        <v>3143.01</v>
      </c>
      <c r="T166" s="56">
        <v>6654.2430000000004</v>
      </c>
    </row>
    <row r="167" spans="1:20" x14ac:dyDescent="0.25">
      <c r="A167" s="81" t="s">
        <v>53</v>
      </c>
      <c r="B167" s="58">
        <v>0.96814800000000001</v>
      </c>
      <c r="C167" s="58">
        <v>0.91040399999999999</v>
      </c>
      <c r="D167" s="58">
        <v>0.99326000000000003</v>
      </c>
      <c r="E167" s="54">
        <v>11365.66</v>
      </c>
      <c r="F167" s="55">
        <v>8533.8050000000003</v>
      </c>
      <c r="G167" s="56">
        <v>15257.97</v>
      </c>
      <c r="H167" s="55">
        <v>11003.64</v>
      </c>
      <c r="I167" s="55">
        <v>7554.78</v>
      </c>
      <c r="J167" s="56">
        <v>14883.45</v>
      </c>
      <c r="L167" s="57">
        <v>0.97158009999999995</v>
      </c>
      <c r="M167" s="58">
        <v>0.91055070000000005</v>
      </c>
      <c r="N167" s="58">
        <v>0.99397720000000001</v>
      </c>
      <c r="O167" s="54">
        <v>11583.94</v>
      </c>
      <c r="P167" s="55">
        <v>8599.277</v>
      </c>
      <c r="Q167" s="56">
        <v>15531.33</v>
      </c>
      <c r="R167" s="55">
        <v>11254.73</v>
      </c>
      <c r="S167" s="55">
        <v>7854.3940000000002</v>
      </c>
      <c r="T167" s="56">
        <v>15304.75</v>
      </c>
    </row>
    <row r="168" spans="1:20" x14ac:dyDescent="0.25">
      <c r="A168" s="81" t="s">
        <v>54</v>
      </c>
      <c r="B168" s="58">
        <v>0.5447632</v>
      </c>
      <c r="C168" s="58">
        <v>0.40069579999999999</v>
      </c>
      <c r="D168" s="58">
        <v>0.67554000000000003</v>
      </c>
      <c r="E168" s="54">
        <v>5470.86</v>
      </c>
      <c r="F168" s="55">
        <v>2351.6660000000002</v>
      </c>
      <c r="G168" s="56">
        <v>9790.0210000000006</v>
      </c>
      <c r="H168" s="55">
        <v>2980.3229999999999</v>
      </c>
      <c r="I168" s="55">
        <v>1208.6389999999999</v>
      </c>
      <c r="J168" s="56">
        <v>5267.5730000000003</v>
      </c>
      <c r="L168" s="57">
        <v>0.57372920000000005</v>
      </c>
      <c r="M168" s="58">
        <v>0.45136150000000003</v>
      </c>
      <c r="N168" s="58">
        <v>0.71065299999999998</v>
      </c>
      <c r="O168" s="54">
        <v>5689.1440000000002</v>
      </c>
      <c r="P168" s="55">
        <v>2519.4</v>
      </c>
      <c r="Q168" s="56">
        <v>9559.1200000000008</v>
      </c>
      <c r="R168" s="55">
        <v>3264.0279999999998</v>
      </c>
      <c r="S168" s="55">
        <v>1387.346</v>
      </c>
      <c r="T168" s="56">
        <v>5681.86</v>
      </c>
    </row>
    <row r="169" spans="1:20" x14ac:dyDescent="0.25">
      <c r="A169" s="81" t="s">
        <v>55</v>
      </c>
      <c r="B169" s="58">
        <v>0.98867689999999997</v>
      </c>
      <c r="C169" s="58">
        <v>0.96978010000000003</v>
      </c>
      <c r="D169" s="58">
        <v>0.99733819999999995</v>
      </c>
      <c r="E169" s="54">
        <v>2508.3409999999999</v>
      </c>
      <c r="F169" s="55">
        <v>1447.9059999999999</v>
      </c>
      <c r="G169" s="56">
        <v>3845.14</v>
      </c>
      <c r="H169" s="55">
        <v>2479.9389999999999</v>
      </c>
      <c r="I169" s="55">
        <v>1324.671</v>
      </c>
      <c r="J169" s="56">
        <v>3792.0369999999998</v>
      </c>
      <c r="L169" s="57">
        <v>0.98992000000000002</v>
      </c>
      <c r="M169" s="58">
        <v>0.97498879999999999</v>
      </c>
      <c r="N169" s="58">
        <v>0.99776260000000006</v>
      </c>
      <c r="O169" s="54">
        <v>2726.6239999999998</v>
      </c>
      <c r="P169" s="55">
        <v>1680.1030000000001</v>
      </c>
      <c r="Q169" s="56">
        <v>3827.569</v>
      </c>
      <c r="R169" s="55">
        <v>2699.14</v>
      </c>
      <c r="S169" s="55">
        <v>1558.4169999999999</v>
      </c>
      <c r="T169" s="56">
        <v>3798.82</v>
      </c>
    </row>
    <row r="170" spans="1:20" x14ac:dyDescent="0.25">
      <c r="A170" s="81" t="s">
        <v>56</v>
      </c>
      <c r="B170" s="58">
        <v>0.98297239999999997</v>
      </c>
      <c r="C170" s="58">
        <v>0.36550050000000001</v>
      </c>
      <c r="D170" s="58">
        <v>0.99628700000000003</v>
      </c>
      <c r="E170" s="54">
        <v>4887.0929999999998</v>
      </c>
      <c r="F170" s="55">
        <v>2677.5349999999999</v>
      </c>
      <c r="G170" s="56">
        <v>6794.6760000000004</v>
      </c>
      <c r="H170" s="55">
        <v>4803.8770000000004</v>
      </c>
      <c r="I170" s="55">
        <v>1769.2149999999999</v>
      </c>
      <c r="J170" s="56">
        <v>6535.76</v>
      </c>
      <c r="L170" s="57">
        <v>0.98483220000000005</v>
      </c>
      <c r="M170" s="58">
        <v>0.39353919999999998</v>
      </c>
      <c r="N170" s="58">
        <v>0.99672680000000002</v>
      </c>
      <c r="O170" s="54">
        <v>5105.3760000000002</v>
      </c>
      <c r="P170" s="55">
        <v>3030.3870000000002</v>
      </c>
      <c r="Q170" s="56">
        <v>7164.6030000000001</v>
      </c>
      <c r="R170" s="55">
        <v>5027.9390000000003</v>
      </c>
      <c r="S170" s="55">
        <v>2441.4050000000002</v>
      </c>
      <c r="T170" s="56">
        <v>7012.73</v>
      </c>
    </row>
    <row r="171" spans="1:20" x14ac:dyDescent="0.25">
      <c r="A171" s="81" t="s">
        <v>57</v>
      </c>
      <c r="B171" s="58">
        <v>0.34410259999999998</v>
      </c>
      <c r="C171" s="58">
        <v>0.31086930000000002</v>
      </c>
      <c r="D171" s="58">
        <v>0.37569829999999999</v>
      </c>
      <c r="E171" s="54">
        <v>4891.6970000000001</v>
      </c>
      <c r="F171" s="55">
        <v>2866.0160000000001</v>
      </c>
      <c r="G171" s="56">
        <v>7214.53</v>
      </c>
      <c r="H171" s="55">
        <v>1683.2460000000001</v>
      </c>
      <c r="I171" s="55">
        <v>1000.903</v>
      </c>
      <c r="J171" s="56">
        <v>2527.8539999999998</v>
      </c>
      <c r="L171" s="57">
        <v>0.3710966</v>
      </c>
      <c r="M171" s="58">
        <v>0.34017120000000001</v>
      </c>
      <c r="N171" s="58">
        <v>0.40427099999999999</v>
      </c>
      <c r="O171" s="54">
        <v>5109.9799999999996</v>
      </c>
      <c r="P171" s="55">
        <v>3022.4580000000001</v>
      </c>
      <c r="Q171" s="56">
        <v>7693.4610000000002</v>
      </c>
      <c r="R171" s="55">
        <v>1896.296</v>
      </c>
      <c r="S171" s="55">
        <v>1107.079</v>
      </c>
      <c r="T171" s="56">
        <v>2959.0970000000002</v>
      </c>
    </row>
    <row r="172" spans="1:20" x14ac:dyDescent="0.25">
      <c r="A172" s="82" t="s">
        <v>58</v>
      </c>
      <c r="E172" s="54"/>
      <c r="G172" s="56"/>
      <c r="J172" s="56"/>
      <c r="L172" s="57"/>
      <c r="O172" s="54"/>
      <c r="Q172" s="56"/>
      <c r="T172" s="56"/>
    </row>
    <row r="173" spans="1:20" x14ac:dyDescent="0.25">
      <c r="A173" s="81" t="s">
        <v>49</v>
      </c>
      <c r="B173" s="58">
        <v>0.50876659999999996</v>
      </c>
      <c r="C173" s="58">
        <v>0.45389069999999998</v>
      </c>
      <c r="D173" s="58">
        <v>0.56030880000000005</v>
      </c>
      <c r="E173" s="54">
        <v>5218.2920000000004</v>
      </c>
      <c r="F173" s="55">
        <v>4278.3130000000001</v>
      </c>
      <c r="G173" s="56">
        <v>6109.6390000000001</v>
      </c>
      <c r="H173" s="55">
        <v>2654.893</v>
      </c>
      <c r="I173" s="55">
        <v>2075.1950000000002</v>
      </c>
      <c r="J173" s="56">
        <v>3202.2130000000002</v>
      </c>
      <c r="L173" s="57">
        <v>0.53808089999999997</v>
      </c>
      <c r="M173" s="58">
        <v>0.48258430000000002</v>
      </c>
      <c r="N173" s="58">
        <v>0.59182970000000001</v>
      </c>
      <c r="O173" s="54">
        <v>5436.576</v>
      </c>
      <c r="P173" s="55">
        <v>4520.3469999999998</v>
      </c>
      <c r="Q173" s="56">
        <v>6342.0309999999999</v>
      </c>
      <c r="R173" s="55">
        <v>2925.3180000000002</v>
      </c>
      <c r="S173" s="55">
        <v>2330.8910000000001</v>
      </c>
      <c r="T173" s="56">
        <v>3562.6080000000002</v>
      </c>
    </row>
    <row r="174" spans="1:20" x14ac:dyDescent="0.25">
      <c r="A174" s="81" t="s">
        <v>50</v>
      </c>
      <c r="B174" s="58">
        <v>0.4769873</v>
      </c>
      <c r="C174" s="58">
        <v>0.42663250000000003</v>
      </c>
      <c r="D174" s="58">
        <v>0.53172330000000001</v>
      </c>
      <c r="E174" s="54">
        <v>5891.4170000000004</v>
      </c>
      <c r="F174" s="55">
        <v>4904.5749999999998</v>
      </c>
      <c r="G174" s="56">
        <v>6835.0450000000001</v>
      </c>
      <c r="H174" s="55">
        <v>2810.1320000000001</v>
      </c>
      <c r="I174" s="55">
        <v>2200.1239999999998</v>
      </c>
      <c r="J174" s="56">
        <v>3389.56</v>
      </c>
      <c r="L174" s="57">
        <v>0.50635799999999997</v>
      </c>
      <c r="M174" s="58">
        <v>0.45157809999999998</v>
      </c>
      <c r="N174" s="58">
        <v>0.55703040000000004</v>
      </c>
      <c r="O174" s="54">
        <v>6109.701</v>
      </c>
      <c r="P174" s="55">
        <v>5199.5600000000004</v>
      </c>
      <c r="Q174" s="56">
        <v>7130.9319999999998</v>
      </c>
      <c r="R174" s="55">
        <v>3093.6959999999999</v>
      </c>
      <c r="S174" s="55">
        <v>2491.1990000000001</v>
      </c>
      <c r="T174" s="56">
        <v>3831.549</v>
      </c>
    </row>
    <row r="175" spans="1:20" x14ac:dyDescent="0.25">
      <c r="A175" s="81" t="s">
        <v>51</v>
      </c>
      <c r="B175" s="58">
        <v>0.43172759999999999</v>
      </c>
      <c r="C175" s="58">
        <v>0.36076520000000001</v>
      </c>
      <c r="D175" s="58">
        <v>0.50934979999999996</v>
      </c>
      <c r="E175" s="54">
        <v>6220.2979999999998</v>
      </c>
      <c r="F175" s="55">
        <v>4631.7969999999996</v>
      </c>
      <c r="G175" s="56">
        <v>7979.0659999999998</v>
      </c>
      <c r="H175" s="55">
        <v>2685.4749999999999</v>
      </c>
      <c r="I175" s="55">
        <v>1831.181</v>
      </c>
      <c r="J175" s="56">
        <v>3627.4250000000002</v>
      </c>
      <c r="L175" s="57">
        <v>0.46076660000000003</v>
      </c>
      <c r="M175" s="58">
        <v>0.39304600000000001</v>
      </c>
      <c r="N175" s="58">
        <v>0.53876420000000003</v>
      </c>
      <c r="O175" s="54">
        <v>6438.5810000000001</v>
      </c>
      <c r="P175" s="55">
        <v>4991.2120000000004</v>
      </c>
      <c r="Q175" s="56">
        <v>8242.66</v>
      </c>
      <c r="R175" s="55">
        <v>2966.6840000000002</v>
      </c>
      <c r="S175" s="55">
        <v>2108.4079999999999</v>
      </c>
      <c r="T175" s="56">
        <v>4005.7139999999999</v>
      </c>
    </row>
    <row r="176" spans="1:20" x14ac:dyDescent="0.25">
      <c r="A176" s="81" t="s">
        <v>52</v>
      </c>
      <c r="B176" s="58">
        <v>0.54468229999999995</v>
      </c>
      <c r="C176" s="58">
        <v>0.45880379999999998</v>
      </c>
      <c r="D176" s="58">
        <v>0.63330019999999998</v>
      </c>
      <c r="E176" s="54">
        <v>5867.1090000000004</v>
      </c>
      <c r="F176" s="55">
        <v>4153.8950000000004</v>
      </c>
      <c r="G176" s="56">
        <v>7501.2839999999997</v>
      </c>
      <c r="H176" s="55">
        <v>3195.71</v>
      </c>
      <c r="I176" s="55">
        <v>2157.25</v>
      </c>
      <c r="J176" s="56">
        <v>4313.085</v>
      </c>
      <c r="L176" s="57">
        <v>0.57364939999999998</v>
      </c>
      <c r="M176" s="58">
        <v>0.49673</v>
      </c>
      <c r="N176" s="58">
        <v>0.6581243</v>
      </c>
      <c r="O176" s="54">
        <v>6085.3919999999998</v>
      </c>
      <c r="P176" s="55">
        <v>4528.3100000000004</v>
      </c>
      <c r="Q176" s="56">
        <v>7968.5110000000004</v>
      </c>
      <c r="R176" s="55">
        <v>3490.8809999999999</v>
      </c>
      <c r="S176" s="55">
        <v>2473.7840000000001</v>
      </c>
      <c r="T176" s="56">
        <v>4710.5709999999999</v>
      </c>
    </row>
    <row r="177" spans="1:37" x14ac:dyDescent="0.25">
      <c r="A177" s="81" t="s">
        <v>53</v>
      </c>
      <c r="B177" s="58">
        <v>0.64772770000000002</v>
      </c>
      <c r="C177" s="58">
        <v>0.51676259999999996</v>
      </c>
      <c r="D177" s="58">
        <v>0.76483449999999997</v>
      </c>
      <c r="E177" s="54">
        <v>5465.3620000000001</v>
      </c>
      <c r="F177" s="55">
        <v>3900.4290000000001</v>
      </c>
      <c r="G177" s="56">
        <v>7231.2259999999997</v>
      </c>
      <c r="H177" s="55">
        <v>3540.067</v>
      </c>
      <c r="I177" s="55">
        <v>2293.1880000000001</v>
      </c>
      <c r="J177" s="56">
        <v>4945.8850000000002</v>
      </c>
      <c r="L177" s="57">
        <v>0.6740621</v>
      </c>
      <c r="M177" s="58">
        <v>0.54954170000000002</v>
      </c>
      <c r="N177" s="58">
        <v>0.78060870000000004</v>
      </c>
      <c r="O177" s="54">
        <v>5683.6459999999997</v>
      </c>
      <c r="P177" s="55">
        <v>4158.9809999999998</v>
      </c>
      <c r="Q177" s="56">
        <v>7443.8720000000003</v>
      </c>
      <c r="R177" s="55">
        <v>3831.13</v>
      </c>
      <c r="S177" s="55">
        <v>2510.2849999999999</v>
      </c>
      <c r="T177" s="56">
        <v>5212.8459999999995</v>
      </c>
    </row>
    <row r="178" spans="1:37" x14ac:dyDescent="0.25">
      <c r="A178" s="80" t="s">
        <v>54</v>
      </c>
      <c r="B178" s="63">
        <v>0.40636410000000001</v>
      </c>
      <c r="C178" s="63">
        <v>0.3483039</v>
      </c>
      <c r="D178" s="63">
        <v>0.4755219</v>
      </c>
      <c r="E178" s="59">
        <v>3249.1759999999999</v>
      </c>
      <c r="F178" s="60">
        <v>2666.982</v>
      </c>
      <c r="G178" s="61">
        <v>4073.4670000000001</v>
      </c>
      <c r="H178" s="60">
        <v>1320.348</v>
      </c>
      <c r="I178" s="60">
        <v>1011.912</v>
      </c>
      <c r="J178" s="61">
        <v>1757.6020000000001</v>
      </c>
      <c r="L178" s="62">
        <v>0.43500299999999997</v>
      </c>
      <c r="M178" s="63">
        <v>0.37759029999999999</v>
      </c>
      <c r="N178" s="63">
        <v>0.4974075</v>
      </c>
      <c r="O178" s="59">
        <v>3467.4589999999998</v>
      </c>
      <c r="P178" s="60">
        <v>2858.0709999999999</v>
      </c>
      <c r="Q178" s="61">
        <v>4287.3540000000003</v>
      </c>
      <c r="R178" s="60">
        <v>1508.355</v>
      </c>
      <c r="S178" s="60">
        <v>1166.4100000000001</v>
      </c>
      <c r="T178" s="61">
        <v>1947.47</v>
      </c>
    </row>
    <row r="180" spans="1:37" x14ac:dyDescent="0.25"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2" spans="1:37" s="17" customFormat="1" x14ac:dyDescent="0.25">
      <c r="B182" s="58"/>
      <c r="C182" s="58"/>
      <c r="D182" s="58"/>
      <c r="E182" s="55"/>
      <c r="F182" s="55"/>
      <c r="G182" s="55"/>
      <c r="H182" s="55"/>
      <c r="I182" s="55"/>
      <c r="J182" s="55"/>
      <c r="K182" s="76"/>
      <c r="L182" s="58"/>
      <c r="M182" s="58"/>
      <c r="N182" s="58"/>
      <c r="O182" s="55"/>
      <c r="P182" s="55"/>
      <c r="Q182" s="55"/>
      <c r="R182" s="55"/>
      <c r="S182" s="55"/>
      <c r="T182" s="55"/>
    </row>
    <row r="183" spans="1:37" s="17" customFormat="1" x14ac:dyDescent="0.25">
      <c r="B183" s="58"/>
      <c r="C183" s="58"/>
      <c r="D183" s="58"/>
      <c r="E183" s="55"/>
      <c r="F183" s="55"/>
      <c r="G183" s="55"/>
      <c r="H183" s="55"/>
      <c r="I183" s="55"/>
      <c r="J183" s="55"/>
      <c r="K183" s="76"/>
      <c r="L183" s="58"/>
      <c r="M183" s="58"/>
      <c r="N183" s="58"/>
      <c r="O183" s="55"/>
      <c r="P183" s="55"/>
      <c r="Q183" s="55"/>
      <c r="R183" s="55"/>
      <c r="S183" s="55"/>
      <c r="T183" s="55"/>
    </row>
    <row r="185" spans="1:37" s="17" customFormat="1" x14ac:dyDescent="0.25">
      <c r="B185" s="58"/>
      <c r="C185" s="58"/>
      <c r="D185" s="58"/>
      <c r="E185" s="55"/>
      <c r="F185" s="55"/>
      <c r="G185" s="55"/>
      <c r="H185" s="55"/>
      <c r="I185" s="55"/>
      <c r="J185" s="55"/>
      <c r="K185" s="76"/>
      <c r="L185" s="58"/>
      <c r="M185" s="58"/>
      <c r="N185" s="58"/>
      <c r="O185" s="55"/>
      <c r="P185" s="55"/>
      <c r="Q185" s="55"/>
      <c r="R185" s="55"/>
      <c r="S185" s="55"/>
      <c r="T185" s="55"/>
    </row>
    <row r="192" spans="1:37" s="17" customFormat="1" x14ac:dyDescent="0.25">
      <c r="B192" s="58"/>
      <c r="C192" s="58"/>
      <c r="D192" s="58"/>
      <c r="E192" s="55"/>
      <c r="F192" s="55"/>
      <c r="G192" s="55"/>
      <c r="H192" s="55"/>
      <c r="I192" s="55"/>
      <c r="J192" s="55"/>
      <c r="K192" s="76"/>
      <c r="L192" s="58"/>
      <c r="M192" s="58"/>
      <c r="N192" s="58"/>
      <c r="O192" s="55"/>
      <c r="P192" s="55"/>
      <c r="Q192" s="55"/>
      <c r="R192" s="55"/>
      <c r="S192" s="55"/>
      <c r="T192" s="55"/>
    </row>
    <row r="194" spans="1:20" s="17" customFormat="1" x14ac:dyDescent="0.25">
      <c r="B194" s="58"/>
      <c r="C194" s="58"/>
      <c r="D194" s="58"/>
      <c r="E194" s="55"/>
      <c r="F194" s="55"/>
      <c r="G194" s="55"/>
      <c r="H194" s="55"/>
      <c r="I194" s="55"/>
      <c r="J194" s="55"/>
      <c r="K194" s="76"/>
      <c r="L194" s="58"/>
      <c r="M194" s="58"/>
      <c r="N194" s="58"/>
      <c r="O194" s="55"/>
      <c r="P194" s="55"/>
      <c r="Q194" s="55"/>
      <c r="R194" s="55"/>
      <c r="S194" s="55"/>
      <c r="T194" s="55"/>
    </row>
    <row r="197" spans="1:20" s="17" customFormat="1" x14ac:dyDescent="0.25">
      <c r="B197" s="58"/>
      <c r="C197" s="58"/>
      <c r="D197" s="58"/>
      <c r="E197" s="55"/>
      <c r="F197" s="55"/>
      <c r="G197" s="55"/>
      <c r="H197" s="55"/>
      <c r="I197" s="55"/>
      <c r="J197" s="55"/>
      <c r="K197" s="76"/>
      <c r="L197" s="58"/>
      <c r="M197" s="58"/>
      <c r="N197" s="58"/>
      <c r="O197" s="55"/>
      <c r="P197" s="55"/>
      <c r="Q197" s="55"/>
      <c r="R197" s="55"/>
      <c r="S197" s="55"/>
      <c r="T197" s="55"/>
    </row>
    <row r="199" spans="1:20" x14ac:dyDescent="0.25">
      <c r="A199"/>
    </row>
    <row r="200" spans="1:20" x14ac:dyDescent="0.25">
      <c r="A2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"/>
  <sheetViews>
    <sheetView topLeftCell="A34" zoomScale="70" zoomScaleNormal="70" workbookViewId="0">
      <selection activeCell="B128" sqref="B128"/>
    </sheetView>
  </sheetViews>
  <sheetFormatPr defaultRowHeight="15" x14ac:dyDescent="0.25"/>
  <cols>
    <col min="1" max="1" width="21.5703125" style="41" customWidth="1"/>
    <col min="2" max="2" width="12" style="41" bestFit="1" customWidth="1"/>
    <col min="3" max="3" width="14.28515625" style="41" bestFit="1" customWidth="1"/>
    <col min="4" max="4" width="14" style="41" bestFit="1" customWidth="1"/>
    <col min="5" max="5" width="9.7109375" style="41" customWidth="1"/>
    <col min="6" max="6" width="13.42578125" style="41" bestFit="1" customWidth="1"/>
    <col min="7" max="7" width="14.28515625" style="41" bestFit="1" customWidth="1"/>
    <col min="8" max="8" width="14" style="41" bestFit="1" customWidth="1"/>
    <col min="11" max="11" width="9.7109375" bestFit="1" customWidth="1"/>
  </cols>
  <sheetData>
    <row r="1" spans="1:8" x14ac:dyDescent="0.25">
      <c r="A1" s="43" t="s">
        <v>37</v>
      </c>
    </row>
    <row r="2" spans="1:8" x14ac:dyDescent="0.25">
      <c r="A2" s="64"/>
    </row>
    <row r="3" spans="1:8" x14ac:dyDescent="0.25">
      <c r="A3" s="65" t="s">
        <v>38</v>
      </c>
      <c r="F3" s="66" t="s">
        <v>39</v>
      </c>
    </row>
    <row r="4" spans="1:8" x14ac:dyDescent="0.25">
      <c r="A4" s="67" t="s">
        <v>40</v>
      </c>
      <c r="F4" s="67" t="s">
        <v>40</v>
      </c>
    </row>
    <row r="5" spans="1:8" ht="15.75" customHeight="1" x14ac:dyDescent="0.25">
      <c r="A5" s="68"/>
      <c r="B5" s="97" t="s">
        <v>44</v>
      </c>
      <c r="C5" s="98" t="s">
        <v>45</v>
      </c>
      <c r="D5" s="99" t="s">
        <v>46</v>
      </c>
      <c r="E5" s="46"/>
      <c r="F5" s="97" t="s">
        <v>44</v>
      </c>
      <c r="G5" s="98" t="s">
        <v>45</v>
      </c>
      <c r="H5" s="99" t="s">
        <v>46</v>
      </c>
    </row>
    <row r="6" spans="1:8" ht="15.75" customHeight="1" x14ac:dyDescent="0.25">
      <c r="A6" s="69" t="s">
        <v>47</v>
      </c>
      <c r="B6" s="54">
        <v>492.2072</v>
      </c>
      <c r="C6" s="55">
        <v>437.53449999999998</v>
      </c>
      <c r="D6" s="56">
        <v>550.14070000000004</v>
      </c>
      <c r="E6" s="49"/>
      <c r="F6" s="54">
        <v>654.55539999999996</v>
      </c>
      <c r="G6" s="55">
        <v>582.42930000000001</v>
      </c>
      <c r="H6" s="56">
        <v>729.7133</v>
      </c>
    </row>
    <row r="7" spans="1:8" ht="15" customHeight="1" x14ac:dyDescent="0.25">
      <c r="A7" s="70" t="s">
        <v>48</v>
      </c>
      <c r="B7" s="54"/>
      <c r="C7" s="55"/>
      <c r="D7" s="56"/>
      <c r="E7" s="55"/>
      <c r="F7" s="54"/>
      <c r="G7" s="55"/>
      <c r="H7" s="56"/>
    </row>
    <row r="8" spans="1:8" ht="15" customHeight="1" x14ac:dyDescent="0.25">
      <c r="A8" s="69" t="s">
        <v>49</v>
      </c>
      <c r="B8" s="54">
        <v>922.46640000000002</v>
      </c>
      <c r="C8" s="55">
        <v>748.12810000000002</v>
      </c>
      <c r="D8" s="56">
        <v>1112.9880000000001</v>
      </c>
      <c r="E8" s="55"/>
      <c r="F8" s="54">
        <v>1084.8150000000001</v>
      </c>
      <c r="G8" s="55">
        <v>899.36580000000004</v>
      </c>
      <c r="H8" s="56">
        <v>1294.6020000000001</v>
      </c>
    </row>
    <row r="9" spans="1:8" ht="15" customHeight="1" x14ac:dyDescent="0.25">
      <c r="A9" s="69" t="s">
        <v>50</v>
      </c>
      <c r="B9" s="54">
        <v>823.69849999999997</v>
      </c>
      <c r="C9" s="55">
        <v>674.01459999999997</v>
      </c>
      <c r="D9" s="56">
        <v>981.92340000000002</v>
      </c>
      <c r="E9" s="55"/>
      <c r="F9" s="100">
        <v>986.04660000000001</v>
      </c>
      <c r="G9" s="76">
        <v>820.19129999999996</v>
      </c>
      <c r="H9" s="101">
        <v>1146.674</v>
      </c>
    </row>
    <row r="10" spans="1:8" ht="15" customHeight="1" x14ac:dyDescent="0.25">
      <c r="A10" s="69" t="s">
        <v>51</v>
      </c>
      <c r="B10" s="54">
        <v>1050.9079999999999</v>
      </c>
      <c r="C10" s="55">
        <v>724.48019999999997</v>
      </c>
      <c r="D10" s="56">
        <v>1464.5619999999999</v>
      </c>
      <c r="E10" s="55"/>
      <c r="F10" s="54">
        <v>1213.2560000000001</v>
      </c>
      <c r="G10" s="55">
        <v>891.86329999999998</v>
      </c>
      <c r="H10" s="56">
        <v>1710.146</v>
      </c>
    </row>
    <row r="11" spans="1:8" ht="15" customHeight="1" x14ac:dyDescent="0.25">
      <c r="A11" s="69" t="s">
        <v>52</v>
      </c>
      <c r="B11" s="54">
        <v>938.97389999999996</v>
      </c>
      <c r="C11" s="55">
        <v>678.30250000000001</v>
      </c>
      <c r="D11" s="56">
        <v>1304.721</v>
      </c>
      <c r="E11" s="55"/>
      <c r="F11" s="54">
        <v>1101.3219999999999</v>
      </c>
      <c r="G11" s="55">
        <v>818.43949999999995</v>
      </c>
      <c r="H11" s="56">
        <v>1419.6020000000001</v>
      </c>
    </row>
    <row r="12" spans="1:8" ht="15" customHeight="1" x14ac:dyDescent="0.25">
      <c r="A12" s="69" t="s">
        <v>53</v>
      </c>
      <c r="B12" s="54">
        <v>2658.5929999999998</v>
      </c>
      <c r="C12" s="55">
        <v>1354.2560000000001</v>
      </c>
      <c r="D12" s="56">
        <v>4097.9750000000004</v>
      </c>
      <c r="E12" s="55"/>
      <c r="F12" s="54">
        <v>2820.9409999999998</v>
      </c>
      <c r="G12" s="55">
        <v>1573.722</v>
      </c>
      <c r="H12" s="56">
        <v>4384.0950000000003</v>
      </c>
    </row>
    <row r="13" spans="1:8" ht="15" customHeight="1" x14ac:dyDescent="0.25">
      <c r="A13" s="69" t="s">
        <v>54</v>
      </c>
      <c r="B13" s="54">
        <v>1749.7570000000001</v>
      </c>
      <c r="C13" s="55">
        <v>831.75739999999996</v>
      </c>
      <c r="D13" s="56">
        <v>3015.4050000000002</v>
      </c>
      <c r="E13" s="55"/>
      <c r="F13" s="54">
        <v>1912.105</v>
      </c>
      <c r="G13" s="55">
        <v>973.9742</v>
      </c>
      <c r="H13" s="56">
        <v>3385.0059999999999</v>
      </c>
    </row>
    <row r="14" spans="1:8" ht="15" customHeight="1" x14ac:dyDescent="0.25">
      <c r="A14" s="69" t="s">
        <v>66</v>
      </c>
      <c r="B14" s="54">
        <v>660.11739999999998</v>
      </c>
      <c r="C14" s="55">
        <v>571.08230000000003</v>
      </c>
      <c r="D14" s="56">
        <v>748.3614</v>
      </c>
      <c r="E14" s="55"/>
      <c r="F14" s="54">
        <v>822.46550000000002</v>
      </c>
      <c r="G14" s="55">
        <v>725.77509999999995</v>
      </c>
      <c r="H14" s="56">
        <v>915.00239999999997</v>
      </c>
    </row>
    <row r="15" spans="1:8" ht="15" customHeight="1" x14ac:dyDescent="0.25">
      <c r="A15" s="70" t="s">
        <v>58</v>
      </c>
      <c r="B15" s="54"/>
      <c r="C15" s="55"/>
      <c r="D15" s="56"/>
      <c r="E15" s="55"/>
      <c r="F15" s="54"/>
      <c r="G15" s="55"/>
      <c r="H15" s="56"/>
    </row>
    <row r="16" spans="1:8" ht="15" customHeight="1" x14ac:dyDescent="0.25">
      <c r="A16" s="69" t="s">
        <v>49</v>
      </c>
      <c r="B16" s="54">
        <v>631.17830000000004</v>
      </c>
      <c r="C16" s="55">
        <v>528.18050000000005</v>
      </c>
      <c r="D16" s="56">
        <v>731.61749999999995</v>
      </c>
      <c r="E16" s="55"/>
      <c r="F16" s="54">
        <v>793.52639999999997</v>
      </c>
      <c r="G16" s="55">
        <v>692.40110000000004</v>
      </c>
      <c r="H16" s="56">
        <v>907.24390000000005</v>
      </c>
    </row>
    <row r="17" spans="1:8" ht="15" customHeight="1" x14ac:dyDescent="0.25">
      <c r="A17" s="69" t="s">
        <v>50</v>
      </c>
      <c r="B17" s="54">
        <v>613.4375</v>
      </c>
      <c r="C17" s="55">
        <v>527.52009999999996</v>
      </c>
      <c r="D17" s="56">
        <v>706.33920000000001</v>
      </c>
      <c r="E17" s="55"/>
      <c r="F17" s="54">
        <v>775.78560000000004</v>
      </c>
      <c r="G17" s="55">
        <v>677.22469999999998</v>
      </c>
      <c r="H17" s="56">
        <v>874.46199999999999</v>
      </c>
    </row>
    <row r="18" spans="1:8" ht="15" customHeight="1" x14ac:dyDescent="0.25">
      <c r="A18" s="69" t="s">
        <v>51</v>
      </c>
      <c r="B18" s="54">
        <v>716.01210000000003</v>
      </c>
      <c r="C18" s="55">
        <v>558.70320000000004</v>
      </c>
      <c r="D18" s="56">
        <v>911.024</v>
      </c>
      <c r="E18" s="55"/>
      <c r="F18" s="54">
        <v>878.36030000000005</v>
      </c>
      <c r="G18" s="55">
        <v>713.59519999999998</v>
      </c>
      <c r="H18" s="56">
        <v>1051.665</v>
      </c>
    </row>
    <row r="19" spans="1:8" ht="15" customHeight="1" x14ac:dyDescent="0.25">
      <c r="A19" s="69" t="s">
        <v>52</v>
      </c>
      <c r="B19" s="54">
        <v>933.02480000000003</v>
      </c>
      <c r="C19" s="55">
        <v>748.69069999999999</v>
      </c>
      <c r="D19" s="56">
        <v>1133.7719999999999</v>
      </c>
      <c r="E19" s="55"/>
      <c r="F19" s="100">
        <v>1095.373</v>
      </c>
      <c r="G19" s="76">
        <v>882.88340000000005</v>
      </c>
      <c r="H19" s="101">
        <v>1306.347</v>
      </c>
    </row>
    <row r="20" spans="1:8" ht="15" customHeight="1" x14ac:dyDescent="0.25">
      <c r="A20" s="69" t="s">
        <v>53</v>
      </c>
      <c r="B20" s="54">
        <v>1571.34</v>
      </c>
      <c r="C20" s="55">
        <v>1156.8489999999999</v>
      </c>
      <c r="D20" s="56">
        <v>2074.1709999999998</v>
      </c>
      <c r="E20" s="55"/>
      <c r="F20" s="54">
        <v>1733.6880000000001</v>
      </c>
      <c r="G20" s="55">
        <v>1281.1880000000001</v>
      </c>
      <c r="H20" s="56">
        <v>2267.94</v>
      </c>
    </row>
    <row r="21" spans="1:8" ht="15" customHeight="1" x14ac:dyDescent="0.25">
      <c r="A21" s="69" t="s">
        <v>54</v>
      </c>
      <c r="B21" s="54">
        <v>697.55759999999998</v>
      </c>
      <c r="C21" s="55">
        <v>533.79679999999996</v>
      </c>
      <c r="D21" s="56">
        <v>890.18190000000004</v>
      </c>
      <c r="E21" s="55"/>
      <c r="F21" s="54">
        <v>859.90560000000005</v>
      </c>
      <c r="G21" s="55">
        <v>667.22720000000004</v>
      </c>
      <c r="H21" s="56">
        <v>1083.2159999999999</v>
      </c>
    </row>
    <row r="22" spans="1:8" ht="15" customHeight="1" x14ac:dyDescent="0.25">
      <c r="A22" s="60" t="s">
        <v>66</v>
      </c>
      <c r="B22" s="59">
        <v>633.38890000000004</v>
      </c>
      <c r="C22" s="60">
        <v>527.64319999999998</v>
      </c>
      <c r="D22" s="61">
        <v>755.22119999999995</v>
      </c>
      <c r="E22" s="60"/>
      <c r="F22" s="59">
        <v>795.73710000000005</v>
      </c>
      <c r="G22" s="60">
        <v>689.33720000000005</v>
      </c>
      <c r="H22" s="61">
        <v>919.2405</v>
      </c>
    </row>
    <row r="23" spans="1:8" ht="15" customHeight="1" x14ac:dyDescent="0.25">
      <c r="A23" s="65" t="s">
        <v>38</v>
      </c>
      <c r="F23" s="66" t="s">
        <v>39</v>
      </c>
    </row>
    <row r="24" spans="1:8" ht="15" customHeight="1" x14ac:dyDescent="0.25">
      <c r="A24" s="67" t="s">
        <v>59</v>
      </c>
      <c r="F24" s="67" t="s">
        <v>59</v>
      </c>
    </row>
    <row r="25" spans="1:8" ht="15" customHeight="1" x14ac:dyDescent="0.25">
      <c r="A25" s="68"/>
      <c r="B25" s="97" t="s">
        <v>44</v>
      </c>
      <c r="C25" s="98" t="s">
        <v>45</v>
      </c>
      <c r="D25" s="99" t="s">
        <v>46</v>
      </c>
      <c r="E25" s="46"/>
      <c r="F25" s="97" t="s">
        <v>44</v>
      </c>
      <c r="G25" s="98" t="s">
        <v>45</v>
      </c>
      <c r="H25" s="99" t="s">
        <v>46</v>
      </c>
    </row>
    <row r="26" spans="1:8" ht="15" customHeight="1" x14ac:dyDescent="0.25">
      <c r="A26" s="69" t="s">
        <v>47</v>
      </c>
      <c r="B26" s="54">
        <v>512.28430000000003</v>
      </c>
      <c r="C26" s="55">
        <v>464.1934</v>
      </c>
      <c r="D26" s="56">
        <v>563.06079999999997</v>
      </c>
      <c r="E26" s="49"/>
      <c r="F26" s="54">
        <v>674.63239999999996</v>
      </c>
      <c r="G26" s="55">
        <v>607.86850000000004</v>
      </c>
      <c r="H26" s="56">
        <v>742.60599999999999</v>
      </c>
    </row>
    <row r="27" spans="1:8" ht="15" customHeight="1" x14ac:dyDescent="0.25">
      <c r="A27" s="70" t="s">
        <v>48</v>
      </c>
      <c r="B27" s="54"/>
      <c r="C27" s="55"/>
      <c r="D27" s="56"/>
      <c r="E27" s="55"/>
      <c r="F27" s="54"/>
      <c r="G27" s="55"/>
      <c r="H27" s="56"/>
    </row>
    <row r="28" spans="1:8" ht="15" customHeight="1" x14ac:dyDescent="0.25">
      <c r="A28" s="69" t="s">
        <v>49</v>
      </c>
      <c r="B28" s="54">
        <v>942.54349999999999</v>
      </c>
      <c r="C28" s="55">
        <v>770.95039999999995</v>
      </c>
      <c r="D28" s="56">
        <v>1131.2180000000001</v>
      </c>
      <c r="E28" s="55"/>
      <c r="F28" s="54">
        <v>1104.8920000000001</v>
      </c>
      <c r="G28" s="55">
        <v>920.1454</v>
      </c>
      <c r="H28" s="56">
        <v>1314.547</v>
      </c>
    </row>
    <row r="29" spans="1:8" ht="15" customHeight="1" x14ac:dyDescent="0.25">
      <c r="A29" s="69" t="s">
        <v>50</v>
      </c>
      <c r="B29" s="54">
        <v>843.77560000000005</v>
      </c>
      <c r="C29" s="55">
        <v>699.95680000000004</v>
      </c>
      <c r="D29" s="56">
        <v>999.75279999999998</v>
      </c>
      <c r="E29" s="55"/>
      <c r="F29" s="100">
        <v>1006.124</v>
      </c>
      <c r="G29" s="76">
        <v>843.91060000000004</v>
      </c>
      <c r="H29" s="101">
        <v>1164.9939999999999</v>
      </c>
    </row>
    <row r="30" spans="1:8" ht="15" customHeight="1" x14ac:dyDescent="0.25">
      <c r="A30" s="69" t="s">
        <v>51</v>
      </c>
      <c r="B30" s="54">
        <v>1070.9849999999999</v>
      </c>
      <c r="C30" s="55">
        <v>747.09410000000003</v>
      </c>
      <c r="D30" s="56">
        <v>1481.72</v>
      </c>
      <c r="E30" s="55"/>
      <c r="F30" s="54">
        <v>1233.3330000000001</v>
      </c>
      <c r="G30" s="55">
        <v>913.66</v>
      </c>
      <c r="H30" s="56">
        <v>1729.2049999999999</v>
      </c>
    </row>
    <row r="31" spans="1:8" ht="15" customHeight="1" x14ac:dyDescent="0.25">
      <c r="A31" s="69" t="s">
        <v>52</v>
      </c>
      <c r="B31" s="54">
        <v>959.05100000000004</v>
      </c>
      <c r="C31" s="55">
        <v>692.97630000000004</v>
      </c>
      <c r="D31" s="56">
        <v>1323.5429999999999</v>
      </c>
      <c r="E31" s="55"/>
      <c r="F31" s="54">
        <v>1121.3989999999999</v>
      </c>
      <c r="G31" s="55">
        <v>845.40049999999997</v>
      </c>
      <c r="H31" s="56">
        <v>1441.421</v>
      </c>
    </row>
    <row r="32" spans="1:8" ht="15" customHeight="1" x14ac:dyDescent="0.25">
      <c r="A32" s="69" t="s">
        <v>53</v>
      </c>
      <c r="B32" s="54">
        <v>2678.67</v>
      </c>
      <c r="C32" s="55">
        <v>1379.86</v>
      </c>
      <c r="D32" s="56">
        <v>4111.8580000000002</v>
      </c>
      <c r="E32" s="55"/>
      <c r="F32" s="54">
        <v>2841.018</v>
      </c>
      <c r="G32" s="55">
        <v>1594.992</v>
      </c>
      <c r="H32" s="56">
        <v>4402.7060000000001</v>
      </c>
    </row>
    <row r="33" spans="1:17" ht="15" customHeight="1" x14ac:dyDescent="0.25">
      <c r="A33" s="69" t="s">
        <v>54</v>
      </c>
      <c r="B33" s="54">
        <v>1769.8340000000001</v>
      </c>
      <c r="C33" s="55">
        <v>855.71680000000003</v>
      </c>
      <c r="D33" s="56">
        <v>3028.7350000000001</v>
      </c>
      <c r="E33" s="55"/>
      <c r="F33" s="54">
        <v>1932.182</v>
      </c>
      <c r="G33" s="55">
        <v>997.78779999999995</v>
      </c>
      <c r="H33" s="56">
        <v>3405.5990000000002</v>
      </c>
    </row>
    <row r="34" spans="1:17" ht="15" customHeight="1" x14ac:dyDescent="0.25">
      <c r="A34" s="69" t="s">
        <v>66</v>
      </c>
      <c r="B34" s="54">
        <v>680.19439999999997</v>
      </c>
      <c r="C34" s="55">
        <v>596.50819999999999</v>
      </c>
      <c r="D34" s="56">
        <v>763.67070000000001</v>
      </c>
      <c r="E34" s="55"/>
      <c r="F34" s="54">
        <v>842.54250000000002</v>
      </c>
      <c r="G34" s="55">
        <v>748.30079999999998</v>
      </c>
      <c r="H34" s="56">
        <v>930.36329999999998</v>
      </c>
    </row>
    <row r="35" spans="1:17" ht="15" customHeight="1" x14ac:dyDescent="0.25">
      <c r="A35" s="70" t="s">
        <v>58</v>
      </c>
      <c r="B35" s="54"/>
      <c r="C35" s="55"/>
      <c r="D35" s="56"/>
      <c r="E35" s="55"/>
      <c r="F35" s="54"/>
      <c r="G35" s="55"/>
      <c r="H35" s="56"/>
    </row>
    <row r="36" spans="1:17" ht="15" customHeight="1" x14ac:dyDescent="0.25">
      <c r="A36" s="69" t="s">
        <v>49</v>
      </c>
      <c r="B36" s="54">
        <v>651.25540000000001</v>
      </c>
      <c r="C36" s="55">
        <v>555.04219999999998</v>
      </c>
      <c r="D36" s="56">
        <v>747.61019999999996</v>
      </c>
      <c r="E36" s="55"/>
      <c r="F36" s="54">
        <v>813.60350000000005</v>
      </c>
      <c r="G36" s="55">
        <v>717.29110000000003</v>
      </c>
      <c r="H36" s="56">
        <v>924.92250000000001</v>
      </c>
    </row>
    <row r="37" spans="1:17" ht="15" customHeight="1" x14ac:dyDescent="0.25">
      <c r="A37" s="69" t="s">
        <v>50</v>
      </c>
      <c r="B37" s="54">
        <v>633.5145</v>
      </c>
      <c r="C37" s="55">
        <v>556.51589999999999</v>
      </c>
      <c r="D37" s="56">
        <v>721.68899999999996</v>
      </c>
      <c r="E37" s="55"/>
      <c r="F37" s="54">
        <v>795.86270000000002</v>
      </c>
      <c r="G37" s="55">
        <v>702.2373</v>
      </c>
      <c r="H37" s="56">
        <v>892.68290000000002</v>
      </c>
    </row>
    <row r="38" spans="1:17" ht="15" customHeight="1" x14ac:dyDescent="0.25">
      <c r="A38" s="69" t="s">
        <v>51</v>
      </c>
      <c r="B38" s="54">
        <v>736.08920000000001</v>
      </c>
      <c r="C38" s="55">
        <v>582.03459999999995</v>
      </c>
      <c r="D38" s="56">
        <v>932.43550000000005</v>
      </c>
      <c r="E38" s="55"/>
      <c r="F38" s="54">
        <v>898.43730000000005</v>
      </c>
      <c r="G38" s="55">
        <v>730.70680000000004</v>
      </c>
      <c r="H38" s="56">
        <v>1071.9480000000001</v>
      </c>
    </row>
    <row r="39" spans="1:17" ht="15" customHeight="1" x14ac:dyDescent="0.25">
      <c r="A39" s="69" t="s">
        <v>52</v>
      </c>
      <c r="B39" s="54">
        <v>953.1019</v>
      </c>
      <c r="C39" s="55">
        <v>767.13639999999998</v>
      </c>
      <c r="D39" s="56">
        <v>1140.306</v>
      </c>
      <c r="E39" s="55"/>
      <c r="F39" s="100">
        <v>1115.45</v>
      </c>
      <c r="G39" s="76">
        <v>906.76179999999999</v>
      </c>
      <c r="H39" s="101">
        <v>1320.0640000000001</v>
      </c>
    </row>
    <row r="40" spans="1:17" ht="15" customHeight="1" x14ac:dyDescent="0.25">
      <c r="A40" s="69" t="s">
        <v>53</v>
      </c>
      <c r="B40" s="54">
        <v>1591.4169999999999</v>
      </c>
      <c r="C40" s="55">
        <v>1175.6659999999999</v>
      </c>
      <c r="D40" s="56">
        <v>2095.1860000000001</v>
      </c>
      <c r="E40" s="55"/>
      <c r="F40" s="54">
        <v>1753.7660000000001</v>
      </c>
      <c r="G40" s="55">
        <v>1303.557</v>
      </c>
      <c r="H40" s="56">
        <v>2286.6260000000002</v>
      </c>
    </row>
    <row r="41" spans="1:17" ht="15" customHeight="1" x14ac:dyDescent="0.25">
      <c r="A41" s="69" t="s">
        <v>54</v>
      </c>
      <c r="B41" s="54">
        <v>717.63459999999998</v>
      </c>
      <c r="C41" s="55">
        <v>557.07370000000003</v>
      </c>
      <c r="D41" s="56">
        <v>902.37660000000005</v>
      </c>
      <c r="E41" s="55"/>
      <c r="F41" s="54">
        <v>879.98270000000002</v>
      </c>
      <c r="G41" s="55">
        <v>690.15589999999997</v>
      </c>
      <c r="H41" s="56">
        <v>1100.07</v>
      </c>
    </row>
    <row r="42" spans="1:17" ht="15" customHeight="1" x14ac:dyDescent="0.25">
      <c r="A42" s="68" t="s">
        <v>66</v>
      </c>
      <c r="B42" s="59">
        <v>653.46600000000001</v>
      </c>
      <c r="C42" s="60">
        <v>551.60709999999995</v>
      </c>
      <c r="D42" s="61">
        <v>776.1508</v>
      </c>
      <c r="E42" s="60"/>
      <c r="F42" s="59">
        <v>815.81410000000005</v>
      </c>
      <c r="G42" s="60">
        <v>712.69619999999998</v>
      </c>
      <c r="H42" s="61">
        <v>933.6893</v>
      </c>
    </row>
    <row r="43" spans="1:17" ht="15" customHeight="1" x14ac:dyDescent="0.25">
      <c r="A43" s="65" t="s">
        <v>38</v>
      </c>
      <c r="F43" s="66" t="s">
        <v>39</v>
      </c>
    </row>
    <row r="44" spans="1:17" ht="15" customHeight="1" x14ac:dyDescent="0.25">
      <c r="A44" s="67" t="s">
        <v>60</v>
      </c>
      <c r="F44" s="67" t="s">
        <v>60</v>
      </c>
      <c r="K44" s="17"/>
    </row>
    <row r="45" spans="1:17" ht="15" customHeight="1" x14ac:dyDescent="0.25">
      <c r="A45" s="68"/>
      <c r="B45" s="97" t="s">
        <v>44</v>
      </c>
      <c r="C45" s="98" t="s">
        <v>45</v>
      </c>
      <c r="D45" s="99" t="s">
        <v>46</v>
      </c>
      <c r="E45" s="46"/>
      <c r="F45" s="97" t="s">
        <v>44</v>
      </c>
      <c r="G45" s="98" t="s">
        <v>45</v>
      </c>
      <c r="H45" s="99" t="s">
        <v>46</v>
      </c>
      <c r="K45" s="17"/>
      <c r="L45" s="17"/>
      <c r="M45" s="17"/>
      <c r="N45" s="17"/>
      <c r="O45" s="17"/>
      <c r="P45" s="17"/>
      <c r="Q45" s="17"/>
    </row>
    <row r="46" spans="1:17" ht="15" customHeight="1" x14ac:dyDescent="0.25">
      <c r="A46" s="69" t="s">
        <v>47</v>
      </c>
      <c r="B46" s="106">
        <v>532.36130000000003</v>
      </c>
      <c r="C46" s="107">
        <v>489.18790000000001</v>
      </c>
      <c r="D46" s="108">
        <v>575.08109999999999</v>
      </c>
      <c r="E46" s="49"/>
      <c r="F46" s="54">
        <v>694.70950000000005</v>
      </c>
      <c r="G46" s="76">
        <v>633.56679999999994</v>
      </c>
      <c r="H46" s="101">
        <v>756.62530000000004</v>
      </c>
      <c r="J46" s="104"/>
      <c r="K46" s="104"/>
      <c r="L46" s="17"/>
      <c r="M46" s="17"/>
      <c r="N46" s="17"/>
      <c r="O46" s="17"/>
      <c r="P46" s="17"/>
      <c r="Q46" s="17"/>
    </row>
    <row r="47" spans="1:17" ht="15" customHeight="1" x14ac:dyDescent="0.25">
      <c r="A47" s="70" t="s">
        <v>48</v>
      </c>
      <c r="B47" s="106"/>
      <c r="C47" s="107"/>
      <c r="D47" s="108"/>
      <c r="E47" s="55"/>
      <c r="F47" s="54"/>
      <c r="G47" s="76"/>
      <c r="H47" s="101"/>
      <c r="J47" s="105"/>
      <c r="K47" s="105"/>
      <c r="L47" s="17"/>
      <c r="M47" s="17"/>
      <c r="N47" s="17"/>
      <c r="O47" s="17"/>
      <c r="P47" s="17"/>
      <c r="Q47" s="17"/>
    </row>
    <row r="48" spans="1:17" ht="15" customHeight="1" x14ac:dyDescent="0.25">
      <c r="A48" s="69" t="s">
        <v>49</v>
      </c>
      <c r="B48" s="106">
        <v>962.62049999999999</v>
      </c>
      <c r="C48" s="107">
        <v>793.52620000000002</v>
      </c>
      <c r="D48" s="108">
        <v>1157.3320000000001</v>
      </c>
      <c r="E48" s="55"/>
      <c r="F48" s="54">
        <v>1124.9690000000001</v>
      </c>
      <c r="G48" s="76">
        <v>947.45960000000002</v>
      </c>
      <c r="H48" s="101">
        <v>1331.1179999999999</v>
      </c>
      <c r="J48" s="105"/>
      <c r="K48" s="105"/>
      <c r="L48" s="17"/>
      <c r="M48" s="17"/>
      <c r="N48" s="17"/>
      <c r="O48" s="17"/>
      <c r="P48" s="17"/>
      <c r="Q48" s="17"/>
    </row>
    <row r="49" spans="1:17" ht="15" customHeight="1" x14ac:dyDescent="0.25">
      <c r="A49" s="69" t="s">
        <v>50</v>
      </c>
      <c r="B49" s="106">
        <v>863.85270000000003</v>
      </c>
      <c r="C49" s="107">
        <v>717.77620000000002</v>
      </c>
      <c r="D49" s="108">
        <v>1014.258</v>
      </c>
      <c r="E49" s="55"/>
      <c r="F49" s="100">
        <v>1026.201</v>
      </c>
      <c r="G49" s="76">
        <v>865.05769999999995</v>
      </c>
      <c r="H49" s="101">
        <v>1182.152</v>
      </c>
      <c r="J49" s="105"/>
      <c r="K49" s="105"/>
      <c r="L49" s="17"/>
      <c r="M49" s="17"/>
      <c r="N49" s="17"/>
      <c r="O49" s="17"/>
      <c r="P49" s="17"/>
      <c r="Q49" s="17"/>
    </row>
    <row r="50" spans="1:17" ht="15" customHeight="1" x14ac:dyDescent="0.25">
      <c r="A50" s="69" t="s">
        <v>51</v>
      </c>
      <c r="B50" s="106">
        <v>1091.0619999999999</v>
      </c>
      <c r="C50" s="107">
        <v>769.70809999999994</v>
      </c>
      <c r="D50" s="108">
        <v>1498.8779999999999</v>
      </c>
      <c r="E50" s="55"/>
      <c r="F50" s="54">
        <v>1253.4100000000001</v>
      </c>
      <c r="G50" s="76">
        <v>934.71929999999998</v>
      </c>
      <c r="H50" s="101">
        <v>1755.15</v>
      </c>
      <c r="J50" s="105"/>
      <c r="K50" s="105"/>
      <c r="L50" s="17"/>
      <c r="M50" s="17"/>
      <c r="N50" s="17"/>
      <c r="O50" s="17"/>
      <c r="P50" s="17"/>
      <c r="Q50" s="17"/>
    </row>
    <row r="51" spans="1:17" ht="15" customHeight="1" x14ac:dyDescent="0.25">
      <c r="A51" s="69" t="s">
        <v>52</v>
      </c>
      <c r="B51" s="106">
        <v>979.12810000000002</v>
      </c>
      <c r="C51" s="107">
        <v>707.65</v>
      </c>
      <c r="D51" s="108">
        <v>1343.575</v>
      </c>
      <c r="E51" s="55"/>
      <c r="F51" s="54">
        <v>1141.4760000000001</v>
      </c>
      <c r="G51" s="76">
        <v>870.90120000000002</v>
      </c>
      <c r="H51" s="101">
        <v>1458.934</v>
      </c>
      <c r="J51" s="105"/>
      <c r="K51" s="105"/>
      <c r="L51" s="17"/>
      <c r="M51" s="17"/>
      <c r="N51" s="17"/>
      <c r="O51" s="17"/>
      <c r="P51" s="17"/>
      <c r="Q51" s="17"/>
    </row>
    <row r="52" spans="1:17" ht="15" customHeight="1" x14ac:dyDescent="0.25">
      <c r="A52" s="69" t="s">
        <v>53</v>
      </c>
      <c r="B52" s="106">
        <v>2698.7469999999998</v>
      </c>
      <c r="C52" s="107">
        <v>1409.204</v>
      </c>
      <c r="D52" s="108">
        <v>4125.7420000000002</v>
      </c>
      <c r="E52" s="55"/>
      <c r="F52" s="54">
        <v>2861.0949999999998</v>
      </c>
      <c r="G52" s="76">
        <v>1615.587</v>
      </c>
      <c r="H52" s="101">
        <v>4421.3159999999998</v>
      </c>
      <c r="J52" s="105"/>
      <c r="K52" s="105"/>
      <c r="L52" s="17"/>
      <c r="M52" s="17"/>
      <c r="N52" s="17"/>
      <c r="O52" s="17"/>
      <c r="P52" s="17"/>
      <c r="Q52" s="17"/>
    </row>
    <row r="53" spans="1:17" ht="15" customHeight="1" x14ac:dyDescent="0.25">
      <c r="A53" s="69" t="s">
        <v>54</v>
      </c>
      <c r="B53" s="106">
        <v>1789.9110000000001</v>
      </c>
      <c r="C53" s="107">
        <v>877.62990000000002</v>
      </c>
      <c r="D53" s="108">
        <v>3055.5990000000002</v>
      </c>
      <c r="E53" s="55"/>
      <c r="F53" s="54">
        <v>1952.259</v>
      </c>
      <c r="G53" s="76">
        <v>1021.601</v>
      </c>
      <c r="H53" s="101">
        <v>3426.1909999999998</v>
      </c>
      <c r="J53" s="105"/>
      <c r="K53" s="105"/>
      <c r="L53" s="17"/>
      <c r="M53" s="17"/>
      <c r="N53" s="17"/>
      <c r="O53" s="17"/>
      <c r="P53" s="17"/>
      <c r="Q53" s="17"/>
    </row>
    <row r="54" spans="1:17" ht="15" customHeight="1" x14ac:dyDescent="0.25">
      <c r="A54" s="69" t="s">
        <v>66</v>
      </c>
      <c r="B54" s="106">
        <v>700.27149999999995</v>
      </c>
      <c r="C54" s="107">
        <v>619.13530000000003</v>
      </c>
      <c r="D54" s="108">
        <v>779.63900000000001</v>
      </c>
      <c r="E54" s="55"/>
      <c r="F54" s="54">
        <v>862.61959999999999</v>
      </c>
      <c r="G54" s="76">
        <v>774.35799999999995</v>
      </c>
      <c r="H54" s="101">
        <v>948.68439999999998</v>
      </c>
      <c r="J54" s="105"/>
      <c r="K54" s="105"/>
      <c r="L54" s="17"/>
      <c r="M54" s="17"/>
      <c r="N54" s="17"/>
      <c r="O54" s="17"/>
      <c r="P54" s="17"/>
      <c r="Q54" s="17"/>
    </row>
    <row r="55" spans="1:17" ht="15" customHeight="1" x14ac:dyDescent="0.25">
      <c r="A55" s="70" t="s">
        <v>58</v>
      </c>
      <c r="B55" s="106"/>
      <c r="C55" s="107"/>
      <c r="D55" s="108"/>
      <c r="E55" s="55"/>
      <c r="F55" s="54"/>
      <c r="G55" s="76"/>
      <c r="H55" s="101"/>
      <c r="J55" s="105"/>
      <c r="K55" s="105"/>
      <c r="L55" s="17"/>
      <c r="M55" s="17"/>
      <c r="N55" s="17"/>
      <c r="O55" s="17"/>
      <c r="P55" s="17"/>
      <c r="Q55" s="17"/>
    </row>
    <row r="56" spans="1:17" ht="15" customHeight="1" x14ac:dyDescent="0.25">
      <c r="A56" s="69" t="s">
        <v>49</v>
      </c>
      <c r="B56" s="106">
        <v>671.33249999999998</v>
      </c>
      <c r="C56" s="107">
        <v>581.40139999999997</v>
      </c>
      <c r="D56" s="108">
        <v>768.18989999999997</v>
      </c>
      <c r="E56" s="55"/>
      <c r="F56" s="54">
        <v>833.68050000000005</v>
      </c>
      <c r="G56" s="76">
        <v>740.93439999999998</v>
      </c>
      <c r="H56" s="101">
        <v>942.26639999999998</v>
      </c>
      <c r="J56" s="105"/>
      <c r="K56" s="105"/>
      <c r="L56" s="17"/>
      <c r="M56" s="17"/>
      <c r="N56" s="17"/>
      <c r="O56" s="17"/>
      <c r="P56" s="17"/>
      <c r="Q56" s="17"/>
    </row>
    <row r="57" spans="1:17" ht="15" customHeight="1" x14ac:dyDescent="0.25">
      <c r="A57" s="69" t="s">
        <v>50</v>
      </c>
      <c r="B57" s="106">
        <v>653.59159999999997</v>
      </c>
      <c r="C57" s="107">
        <v>580.3066</v>
      </c>
      <c r="D57" s="108">
        <v>740.83330000000001</v>
      </c>
      <c r="E57" s="55"/>
      <c r="F57" s="54">
        <v>815.93970000000002</v>
      </c>
      <c r="G57" s="76">
        <v>724.17930000000001</v>
      </c>
      <c r="H57" s="101">
        <v>909.40629999999999</v>
      </c>
      <c r="J57" s="105"/>
      <c r="K57" s="105"/>
      <c r="L57" s="17"/>
      <c r="M57" s="17"/>
      <c r="N57" s="17"/>
      <c r="O57" s="17"/>
      <c r="P57" s="17"/>
      <c r="Q57" s="17"/>
    </row>
    <row r="58" spans="1:17" ht="15" customHeight="1" x14ac:dyDescent="0.25">
      <c r="A58" s="69" t="s">
        <v>51</v>
      </c>
      <c r="B58" s="106">
        <v>756.16629999999998</v>
      </c>
      <c r="C58" s="107">
        <v>607.46140000000003</v>
      </c>
      <c r="D58" s="108">
        <v>946.77790000000005</v>
      </c>
      <c r="E58" s="55"/>
      <c r="F58" s="54">
        <v>918.51440000000002</v>
      </c>
      <c r="G58" s="76">
        <v>757.45540000000005</v>
      </c>
      <c r="H58" s="101">
        <v>1091.21</v>
      </c>
      <c r="J58" s="105"/>
      <c r="K58" s="105"/>
      <c r="L58" s="17"/>
      <c r="M58" s="17"/>
      <c r="N58" s="17"/>
      <c r="O58" s="17"/>
      <c r="P58" s="17"/>
      <c r="Q58" s="17"/>
    </row>
    <row r="59" spans="1:17" ht="15" customHeight="1" x14ac:dyDescent="0.25">
      <c r="A59" s="69" t="s">
        <v>52</v>
      </c>
      <c r="B59" s="106">
        <v>973.17899999999997</v>
      </c>
      <c r="C59" s="107">
        <v>790.91480000000001</v>
      </c>
      <c r="D59" s="108">
        <v>1163.4059999999999</v>
      </c>
      <c r="E59" s="55"/>
      <c r="F59" s="100">
        <v>1135.527</v>
      </c>
      <c r="G59" s="76">
        <v>930.64009999999996</v>
      </c>
      <c r="H59" s="101">
        <v>1338.627</v>
      </c>
      <c r="J59" s="105"/>
      <c r="K59" s="105"/>
      <c r="L59" s="17"/>
      <c r="M59" s="17"/>
      <c r="N59" s="17"/>
      <c r="O59" s="17"/>
      <c r="P59" s="17"/>
      <c r="Q59" s="17"/>
    </row>
    <row r="60" spans="1:17" ht="15" customHeight="1" x14ac:dyDescent="0.25">
      <c r="A60" s="69" t="s">
        <v>53</v>
      </c>
      <c r="B60" s="106">
        <v>1611.4939999999999</v>
      </c>
      <c r="C60" s="107">
        <v>1193.201</v>
      </c>
      <c r="D60" s="108">
        <v>2116.1999999999998</v>
      </c>
      <c r="E60" s="55"/>
      <c r="F60" s="54">
        <v>1773.8430000000001</v>
      </c>
      <c r="G60" s="76">
        <v>1315.8420000000001</v>
      </c>
      <c r="H60" s="101">
        <v>2309.1419999999998</v>
      </c>
      <c r="J60" s="105"/>
      <c r="K60" s="105"/>
      <c r="L60" s="17"/>
      <c r="M60" s="17"/>
      <c r="N60" s="17"/>
      <c r="O60" s="17"/>
      <c r="P60" s="17"/>
      <c r="Q60" s="17"/>
    </row>
    <row r="61" spans="1:17" ht="15" customHeight="1" x14ac:dyDescent="0.25">
      <c r="A61" s="69" t="s">
        <v>54</v>
      </c>
      <c r="B61" s="106">
        <v>737.71169999999995</v>
      </c>
      <c r="C61" s="107">
        <v>576.30960000000005</v>
      </c>
      <c r="D61" s="108">
        <v>915.01520000000005</v>
      </c>
      <c r="E61" s="55"/>
      <c r="F61" s="54">
        <v>900.0598</v>
      </c>
      <c r="G61" s="76">
        <v>714.84670000000006</v>
      </c>
      <c r="H61" s="101">
        <v>1119.2829999999999</v>
      </c>
      <c r="J61" s="105"/>
      <c r="K61" s="105"/>
      <c r="L61" s="17"/>
      <c r="M61" s="17"/>
      <c r="N61" s="17"/>
      <c r="O61" s="17"/>
      <c r="P61" s="17"/>
      <c r="Q61" s="17"/>
    </row>
    <row r="62" spans="1:17" ht="15" customHeight="1" x14ac:dyDescent="0.25">
      <c r="A62" s="68" t="s">
        <v>66</v>
      </c>
      <c r="B62" s="109">
        <v>673.54300000000001</v>
      </c>
      <c r="C62" s="110">
        <v>571.85739999999998</v>
      </c>
      <c r="D62" s="111">
        <v>798.60569999999996</v>
      </c>
      <c r="E62" s="60"/>
      <c r="F62" s="59">
        <v>835.89120000000003</v>
      </c>
      <c r="G62" s="102">
        <v>736.05529999999999</v>
      </c>
      <c r="H62" s="103">
        <v>948.21770000000004</v>
      </c>
      <c r="J62" s="105"/>
      <c r="K62" s="105"/>
      <c r="L62" s="17"/>
      <c r="M62" s="17"/>
      <c r="N62" s="17"/>
      <c r="O62" s="17"/>
      <c r="P62" s="17"/>
      <c r="Q62" s="17"/>
    </row>
    <row r="63" spans="1:17" ht="15" customHeight="1" x14ac:dyDescent="0.25">
      <c r="A63" s="65" t="s">
        <v>38</v>
      </c>
      <c r="F63" s="66" t="s">
        <v>39</v>
      </c>
      <c r="J63" s="105"/>
      <c r="K63" s="105"/>
      <c r="L63" s="17"/>
      <c r="M63" s="17"/>
      <c r="N63" s="17"/>
      <c r="O63" s="17"/>
      <c r="P63" s="17"/>
      <c r="Q63" s="17"/>
    </row>
    <row r="64" spans="1:17" ht="15" customHeight="1" x14ac:dyDescent="0.25">
      <c r="A64" s="67" t="s">
        <v>61</v>
      </c>
      <c r="F64" s="67" t="s">
        <v>61</v>
      </c>
      <c r="K64" s="17"/>
      <c r="L64" s="17"/>
      <c r="M64" s="17"/>
      <c r="N64" s="17"/>
      <c r="O64" s="17"/>
      <c r="P64" s="17"/>
      <c r="Q64" s="17"/>
    </row>
    <row r="65" spans="1:17" ht="15" customHeight="1" x14ac:dyDescent="0.25">
      <c r="A65" s="68"/>
      <c r="B65" s="97" t="s">
        <v>44</v>
      </c>
      <c r="C65" s="98" t="s">
        <v>45</v>
      </c>
      <c r="D65" s="99" t="s">
        <v>46</v>
      </c>
      <c r="E65" s="46"/>
      <c r="F65" s="97" t="s">
        <v>44</v>
      </c>
      <c r="G65" s="98" t="s">
        <v>45</v>
      </c>
      <c r="H65" s="99" t="s">
        <v>46</v>
      </c>
      <c r="K65" s="17"/>
      <c r="L65" s="17"/>
      <c r="M65" s="17"/>
      <c r="N65" s="17"/>
      <c r="O65" s="17"/>
      <c r="P65" s="17"/>
      <c r="Q65" s="17"/>
    </row>
    <row r="66" spans="1:17" ht="15" customHeight="1" x14ac:dyDescent="0.25">
      <c r="A66" s="69" t="s">
        <v>47</v>
      </c>
      <c r="B66" s="54">
        <v>552.4384</v>
      </c>
      <c r="C66" s="55">
        <v>513.5489</v>
      </c>
      <c r="D66" s="56">
        <v>589.68910000000005</v>
      </c>
      <c r="E66" s="49"/>
      <c r="F66" s="54">
        <v>714.78650000000005</v>
      </c>
      <c r="G66" s="55">
        <v>658.64859999999999</v>
      </c>
      <c r="H66" s="56">
        <v>770.14149999999995</v>
      </c>
      <c r="K66" s="17"/>
      <c r="L66" s="17"/>
      <c r="M66" s="17"/>
      <c r="N66" s="17"/>
      <c r="O66" s="17"/>
      <c r="P66" s="17"/>
      <c r="Q66" s="17"/>
    </row>
    <row r="67" spans="1:17" ht="15" customHeight="1" x14ac:dyDescent="0.25">
      <c r="A67" s="70" t="s">
        <v>48</v>
      </c>
      <c r="B67" s="54"/>
      <c r="C67" s="55"/>
      <c r="D67" s="56"/>
      <c r="E67" s="55"/>
      <c r="F67" s="54"/>
      <c r="G67" s="55"/>
      <c r="H67" s="56"/>
      <c r="K67" s="17"/>
      <c r="L67" s="17"/>
      <c r="M67" s="17"/>
      <c r="N67" s="17"/>
      <c r="O67" s="17"/>
      <c r="P67" s="17"/>
      <c r="Q67" s="17"/>
    </row>
    <row r="68" spans="1:17" ht="15" customHeight="1" x14ac:dyDescent="0.25">
      <c r="A68" s="69" t="s">
        <v>49</v>
      </c>
      <c r="B68" s="54">
        <v>982.69759999999997</v>
      </c>
      <c r="C68" s="55">
        <v>817.7645</v>
      </c>
      <c r="D68" s="56">
        <v>1179.547</v>
      </c>
      <c r="E68" s="55"/>
      <c r="F68" s="54">
        <v>1145.046</v>
      </c>
      <c r="G68" s="55">
        <v>971.06899999999996</v>
      </c>
      <c r="H68" s="56">
        <v>1344.3810000000001</v>
      </c>
      <c r="K68" s="17"/>
    </row>
    <row r="69" spans="1:17" ht="15" customHeight="1" x14ac:dyDescent="0.25">
      <c r="A69" s="69" t="s">
        <v>50</v>
      </c>
      <c r="B69" s="54">
        <v>883.92970000000003</v>
      </c>
      <c r="C69" s="55">
        <v>741.7328</v>
      </c>
      <c r="D69" s="56">
        <v>1042.3309999999999</v>
      </c>
      <c r="E69" s="55"/>
      <c r="F69" s="54">
        <v>1046.278</v>
      </c>
      <c r="G69" s="55">
        <v>888.2097</v>
      </c>
      <c r="H69" s="56">
        <v>1198.4469999999999</v>
      </c>
    </row>
    <row r="70" spans="1:17" ht="15" customHeight="1" x14ac:dyDescent="0.25">
      <c r="A70" s="69" t="s">
        <v>51</v>
      </c>
      <c r="B70" s="54">
        <v>1111.1389999999999</v>
      </c>
      <c r="C70" s="55">
        <v>788.91039999999998</v>
      </c>
      <c r="D70" s="56">
        <v>1517.31</v>
      </c>
      <c r="E70" s="55"/>
      <c r="F70" s="54">
        <v>1273.4870000000001</v>
      </c>
      <c r="G70" s="55">
        <v>958.58590000000004</v>
      </c>
      <c r="H70" s="56">
        <v>1771.5150000000001</v>
      </c>
    </row>
    <row r="71" spans="1:17" ht="15" customHeight="1" x14ac:dyDescent="0.25">
      <c r="A71" s="69" t="s">
        <v>52</v>
      </c>
      <c r="B71" s="54">
        <v>999.20510000000002</v>
      </c>
      <c r="C71" s="55">
        <v>727.22239999999999</v>
      </c>
      <c r="D71" s="56">
        <v>1360.3810000000001</v>
      </c>
      <c r="E71" s="55"/>
      <c r="F71" s="54">
        <v>1161.5530000000001</v>
      </c>
      <c r="G71" s="55">
        <v>890.74019999999996</v>
      </c>
      <c r="H71" s="56">
        <v>1479.0170000000001</v>
      </c>
    </row>
    <row r="72" spans="1:17" ht="15" customHeight="1" x14ac:dyDescent="0.25">
      <c r="A72" s="69" t="s">
        <v>53</v>
      </c>
      <c r="B72" s="54">
        <v>2718.8240000000001</v>
      </c>
      <c r="C72" s="55">
        <v>1436.95</v>
      </c>
      <c r="D72" s="56">
        <v>4139.625</v>
      </c>
      <c r="E72" s="55"/>
      <c r="F72" s="54">
        <v>2881.172</v>
      </c>
      <c r="G72" s="55">
        <v>1632.075</v>
      </c>
      <c r="H72" s="56">
        <v>4439.9260000000004</v>
      </c>
    </row>
    <row r="73" spans="1:17" ht="15" customHeight="1" x14ac:dyDescent="0.25">
      <c r="A73" s="69" t="s">
        <v>54</v>
      </c>
      <c r="B73" s="54">
        <v>1809.9880000000001</v>
      </c>
      <c r="C73" s="55">
        <v>890.38459999999998</v>
      </c>
      <c r="D73" s="56">
        <v>3070.9540000000002</v>
      </c>
      <c r="E73" s="55"/>
      <c r="F73" s="54">
        <v>1972.336</v>
      </c>
      <c r="G73" s="55">
        <v>1045.415</v>
      </c>
      <c r="H73" s="56">
        <v>3446.7829999999999</v>
      </c>
    </row>
    <row r="74" spans="1:17" ht="15" customHeight="1" x14ac:dyDescent="0.25">
      <c r="A74" s="69" t="s">
        <v>66</v>
      </c>
      <c r="B74" s="54">
        <v>720.34849999999994</v>
      </c>
      <c r="C74" s="55">
        <v>641.8895</v>
      </c>
      <c r="D74" s="56">
        <v>799.44010000000003</v>
      </c>
      <c r="E74" s="55"/>
      <c r="F74" s="54">
        <v>882.69669999999996</v>
      </c>
      <c r="G74" s="55">
        <v>796.61030000000005</v>
      </c>
      <c r="H74" s="56">
        <v>968.95119999999997</v>
      </c>
    </row>
    <row r="75" spans="1:17" ht="15" customHeight="1" x14ac:dyDescent="0.25">
      <c r="A75" s="70" t="s">
        <v>58</v>
      </c>
      <c r="B75" s="54"/>
      <c r="C75" s="55"/>
      <c r="D75" s="56"/>
      <c r="E75" s="55"/>
      <c r="F75" s="54"/>
      <c r="G75" s="55"/>
      <c r="H75" s="56"/>
    </row>
    <row r="76" spans="1:17" ht="15" customHeight="1" x14ac:dyDescent="0.25">
      <c r="A76" s="69" t="s">
        <v>49</v>
      </c>
      <c r="B76" s="54">
        <v>691.40949999999998</v>
      </c>
      <c r="C76" s="55">
        <v>607.03309999999999</v>
      </c>
      <c r="D76" s="56">
        <v>791.29399999999998</v>
      </c>
      <c r="E76" s="55"/>
      <c r="F76" s="54">
        <v>853.75760000000002</v>
      </c>
      <c r="G76" s="55">
        <v>764.97519999999997</v>
      </c>
      <c r="H76" s="56">
        <v>958.21979999999996</v>
      </c>
    </row>
    <row r="77" spans="1:17" x14ac:dyDescent="0.25">
      <c r="A77" s="69" t="s">
        <v>50</v>
      </c>
      <c r="B77" s="54">
        <v>673.66859999999997</v>
      </c>
      <c r="C77" s="55">
        <v>601.42520000000002</v>
      </c>
      <c r="D77" s="56">
        <v>764.08709999999996</v>
      </c>
      <c r="E77" s="55"/>
      <c r="F77" s="54">
        <v>836.01679999999999</v>
      </c>
      <c r="G77" s="55">
        <v>743.54070000000002</v>
      </c>
      <c r="H77" s="56">
        <v>927.90189999999996</v>
      </c>
    </row>
    <row r="78" spans="1:17" x14ac:dyDescent="0.25">
      <c r="A78" s="69" t="s">
        <v>51</v>
      </c>
      <c r="B78" s="54">
        <v>776.24329999999998</v>
      </c>
      <c r="C78" s="55">
        <v>630.67179999999996</v>
      </c>
      <c r="D78" s="56">
        <v>961.12030000000004</v>
      </c>
      <c r="E78" s="55"/>
      <c r="F78" s="54">
        <v>938.59140000000002</v>
      </c>
      <c r="G78" s="55">
        <v>779.35860000000002</v>
      </c>
      <c r="H78" s="56">
        <v>1107.5709999999999</v>
      </c>
    </row>
    <row r="79" spans="1:17" x14ac:dyDescent="0.25">
      <c r="A79" s="69" t="s">
        <v>52</v>
      </c>
      <c r="B79" s="54">
        <v>993.25599999999997</v>
      </c>
      <c r="C79" s="55">
        <v>812.25199999999995</v>
      </c>
      <c r="D79" s="56">
        <v>1179.769</v>
      </c>
      <c r="E79" s="55"/>
      <c r="F79" s="54">
        <v>1155.604</v>
      </c>
      <c r="G79" s="55">
        <v>954.51850000000002</v>
      </c>
      <c r="H79" s="56">
        <v>1358.5170000000001</v>
      </c>
    </row>
    <row r="80" spans="1:17" x14ac:dyDescent="0.25">
      <c r="A80" s="69" t="s">
        <v>53</v>
      </c>
      <c r="B80" s="54">
        <v>1631.5709999999999</v>
      </c>
      <c r="C80" s="55">
        <v>1207.8679999999999</v>
      </c>
      <c r="D80" s="56">
        <v>2136.288</v>
      </c>
      <c r="E80" s="55"/>
      <c r="F80" s="54">
        <v>1793.92</v>
      </c>
      <c r="G80" s="55">
        <v>1328.126</v>
      </c>
      <c r="H80" s="56">
        <v>2328.4690000000001</v>
      </c>
    </row>
    <row r="81" spans="1:8" x14ac:dyDescent="0.25">
      <c r="A81" s="69" t="s">
        <v>54</v>
      </c>
      <c r="B81" s="54">
        <v>757.78869999999995</v>
      </c>
      <c r="C81" s="55">
        <v>593.0566</v>
      </c>
      <c r="D81" s="56">
        <v>941.21220000000005</v>
      </c>
      <c r="E81" s="55"/>
      <c r="F81" s="54">
        <v>920.13679999999999</v>
      </c>
      <c r="G81" s="55">
        <v>741.73099999999999</v>
      </c>
      <c r="H81" s="56">
        <v>1128.848</v>
      </c>
    </row>
    <row r="82" spans="1:8" x14ac:dyDescent="0.25">
      <c r="A82" s="68" t="s">
        <v>66</v>
      </c>
      <c r="B82" s="59">
        <v>693.62009999999998</v>
      </c>
      <c r="C82" s="60">
        <v>592.18129999999996</v>
      </c>
      <c r="D82" s="61">
        <v>818.00990000000002</v>
      </c>
      <c r="E82" s="60"/>
      <c r="F82" s="59">
        <v>855.96820000000002</v>
      </c>
      <c r="G82" s="60">
        <v>759.98239999999998</v>
      </c>
      <c r="H82" s="61">
        <v>965.97360000000003</v>
      </c>
    </row>
    <row r="83" spans="1:8" x14ac:dyDescent="0.25">
      <c r="A83" s="65" t="s">
        <v>38</v>
      </c>
      <c r="F83" s="66" t="s">
        <v>39</v>
      </c>
    </row>
    <row r="84" spans="1:8" x14ac:dyDescent="0.25">
      <c r="A84" s="67" t="s">
        <v>62</v>
      </c>
      <c r="F84" s="67" t="s">
        <v>62</v>
      </c>
    </row>
    <row r="85" spans="1:8" x14ac:dyDescent="0.25">
      <c r="A85" s="68"/>
      <c r="B85" s="97" t="s">
        <v>44</v>
      </c>
      <c r="C85" s="98" t="s">
        <v>45</v>
      </c>
      <c r="D85" s="99" t="s">
        <v>46</v>
      </c>
      <c r="E85" s="46"/>
      <c r="F85" s="97" t="s">
        <v>44</v>
      </c>
      <c r="G85" s="98" t="s">
        <v>45</v>
      </c>
      <c r="H85" s="99" t="s">
        <v>46</v>
      </c>
    </row>
    <row r="86" spans="1:8" x14ac:dyDescent="0.25">
      <c r="A86" s="69" t="s">
        <v>47</v>
      </c>
      <c r="B86" s="54">
        <v>572.5154</v>
      </c>
      <c r="C86" s="55">
        <v>534.33510000000001</v>
      </c>
      <c r="D86" s="56">
        <v>606.18039999999996</v>
      </c>
      <c r="E86" s="49"/>
      <c r="F86" s="54">
        <v>734.86360000000002</v>
      </c>
      <c r="G86" s="55">
        <v>679.19780000000003</v>
      </c>
      <c r="H86" s="56">
        <v>788.98069999999996</v>
      </c>
    </row>
    <row r="87" spans="1:8" x14ac:dyDescent="0.25">
      <c r="A87" s="70" t="s">
        <v>48</v>
      </c>
      <c r="B87" s="54"/>
      <c r="C87" s="55"/>
      <c r="D87" s="56"/>
      <c r="E87" s="55"/>
      <c r="F87" s="54"/>
      <c r="G87" s="55"/>
      <c r="H87" s="56"/>
    </row>
    <row r="88" spans="1:8" x14ac:dyDescent="0.25">
      <c r="A88" s="69" t="s">
        <v>49</v>
      </c>
      <c r="B88" s="54">
        <v>1002.775</v>
      </c>
      <c r="C88" s="55">
        <v>841.60350000000005</v>
      </c>
      <c r="D88" s="56">
        <v>1202.2090000000001</v>
      </c>
      <c r="E88" s="55"/>
      <c r="F88" s="54">
        <v>1165.123</v>
      </c>
      <c r="G88" s="55">
        <v>988.84479999999996</v>
      </c>
      <c r="H88" s="56">
        <v>1363.2829999999999</v>
      </c>
    </row>
    <row r="89" spans="1:8" x14ac:dyDescent="0.25">
      <c r="A89" s="69" t="s">
        <v>50</v>
      </c>
      <c r="B89" s="54">
        <v>904.0068</v>
      </c>
      <c r="C89" s="55">
        <v>761.02949999999998</v>
      </c>
      <c r="D89" s="56">
        <v>1061.9770000000001</v>
      </c>
      <c r="E89" s="55"/>
      <c r="F89" s="54">
        <v>1066.355</v>
      </c>
      <c r="G89" s="55">
        <v>907.99990000000003</v>
      </c>
      <c r="H89" s="56">
        <v>1216.183</v>
      </c>
    </row>
    <row r="90" spans="1:8" x14ac:dyDescent="0.25">
      <c r="A90" s="69" t="s">
        <v>51</v>
      </c>
      <c r="B90" s="54">
        <v>1131.2159999999999</v>
      </c>
      <c r="C90" s="55">
        <v>805.95950000000005</v>
      </c>
      <c r="D90" s="56">
        <v>1537.2470000000001</v>
      </c>
      <c r="E90" s="55"/>
      <c r="F90" s="54">
        <v>1293.5640000000001</v>
      </c>
      <c r="G90" s="55">
        <v>976.83789999999999</v>
      </c>
      <c r="H90" s="56">
        <v>1786.383</v>
      </c>
    </row>
    <row r="91" spans="1:8" x14ac:dyDescent="0.25">
      <c r="A91" s="69" t="s">
        <v>52</v>
      </c>
      <c r="B91" s="54">
        <v>1019.282</v>
      </c>
      <c r="C91" s="55">
        <v>748.44659999999999</v>
      </c>
      <c r="D91" s="56">
        <v>1386.0139999999999</v>
      </c>
      <c r="E91" s="55"/>
      <c r="F91" s="54">
        <v>1181.6300000000001</v>
      </c>
      <c r="G91" s="55">
        <v>911.5788</v>
      </c>
      <c r="H91" s="56">
        <v>1497.0820000000001</v>
      </c>
    </row>
    <row r="92" spans="1:8" x14ac:dyDescent="0.25">
      <c r="A92" s="69" t="s">
        <v>53</v>
      </c>
      <c r="B92" s="54">
        <v>2738.9009999999998</v>
      </c>
      <c r="C92" s="55">
        <v>1459.471</v>
      </c>
      <c r="D92" s="56">
        <v>4153.509</v>
      </c>
      <c r="E92" s="55"/>
      <c r="F92" s="54">
        <v>2901.2489999999998</v>
      </c>
      <c r="G92" s="55">
        <v>1651.5260000000001</v>
      </c>
      <c r="H92" s="56">
        <v>4458.5370000000003</v>
      </c>
    </row>
    <row r="93" spans="1:8" x14ac:dyDescent="0.25">
      <c r="A93" s="69" t="s">
        <v>54</v>
      </c>
      <c r="B93" s="54">
        <v>1830.0650000000001</v>
      </c>
      <c r="C93" s="55">
        <v>909.92690000000005</v>
      </c>
      <c r="D93" s="56">
        <v>3085.1210000000001</v>
      </c>
      <c r="E93" s="55"/>
      <c r="F93" s="54">
        <v>1992.413</v>
      </c>
      <c r="G93" s="55">
        <v>1072.741</v>
      </c>
      <c r="H93" s="56">
        <v>3467.3760000000002</v>
      </c>
    </row>
    <row r="94" spans="1:8" x14ac:dyDescent="0.25">
      <c r="A94" s="69" t="s">
        <v>66</v>
      </c>
      <c r="B94" s="54">
        <v>740.42560000000003</v>
      </c>
      <c r="C94" s="55">
        <v>662.22389999999996</v>
      </c>
      <c r="D94" s="56">
        <v>818.08019999999999</v>
      </c>
      <c r="E94" s="55"/>
      <c r="F94" s="54">
        <v>902.77369999999996</v>
      </c>
      <c r="G94" s="55">
        <v>818.25450000000001</v>
      </c>
      <c r="H94" s="56">
        <v>987.61210000000005</v>
      </c>
    </row>
    <row r="95" spans="1:8" x14ac:dyDescent="0.25">
      <c r="A95" s="70" t="s">
        <v>58</v>
      </c>
      <c r="B95" s="54"/>
      <c r="C95" s="55"/>
      <c r="D95" s="56"/>
      <c r="E95" s="55"/>
      <c r="F95" s="54"/>
      <c r="G95" s="55"/>
      <c r="H95" s="56"/>
    </row>
    <row r="96" spans="1:8" x14ac:dyDescent="0.25">
      <c r="A96" s="69" t="s">
        <v>49</v>
      </c>
      <c r="B96" s="54">
        <v>711.48659999999995</v>
      </c>
      <c r="C96" s="55">
        <v>632.02710000000002</v>
      </c>
      <c r="D96" s="56">
        <v>816.92790000000002</v>
      </c>
      <c r="E96" s="55"/>
      <c r="F96" s="54">
        <v>873.8347</v>
      </c>
      <c r="G96" s="55">
        <v>788.22119999999995</v>
      </c>
      <c r="H96" s="56">
        <v>979.08389999999997</v>
      </c>
    </row>
    <row r="97" spans="1:8" x14ac:dyDescent="0.25">
      <c r="A97" s="69" t="s">
        <v>50</v>
      </c>
      <c r="B97" s="54">
        <v>693.74570000000006</v>
      </c>
      <c r="C97" s="55">
        <v>621.57839999999999</v>
      </c>
      <c r="D97" s="56">
        <v>783.76020000000005</v>
      </c>
      <c r="E97" s="55"/>
      <c r="F97" s="54">
        <v>856.09379999999999</v>
      </c>
      <c r="G97" s="55">
        <v>764.24810000000002</v>
      </c>
      <c r="H97" s="56">
        <v>950.15219999999999</v>
      </c>
    </row>
    <row r="98" spans="1:8" x14ac:dyDescent="0.25">
      <c r="A98" s="69" t="s">
        <v>51</v>
      </c>
      <c r="B98" s="54">
        <v>796.32039999999995</v>
      </c>
      <c r="C98" s="55">
        <v>651.26459999999997</v>
      </c>
      <c r="D98" s="56">
        <v>975.46259999999995</v>
      </c>
      <c r="E98" s="55"/>
      <c r="F98" s="54">
        <v>958.66849999999999</v>
      </c>
      <c r="G98" s="55">
        <v>801.26170000000002</v>
      </c>
      <c r="H98" s="56">
        <v>1122.884</v>
      </c>
    </row>
    <row r="99" spans="1:8" x14ac:dyDescent="0.25">
      <c r="A99" s="69" t="s">
        <v>52</v>
      </c>
      <c r="B99" s="54">
        <v>1013.333</v>
      </c>
      <c r="C99" s="55">
        <v>842.35860000000002</v>
      </c>
      <c r="D99" s="56">
        <v>1196.4590000000001</v>
      </c>
      <c r="E99" s="55"/>
      <c r="F99" s="54">
        <v>1175.681</v>
      </c>
      <c r="G99" s="55">
        <v>973.39400000000001</v>
      </c>
      <c r="H99" s="56">
        <v>1377.62</v>
      </c>
    </row>
    <row r="100" spans="1:8" x14ac:dyDescent="0.25">
      <c r="A100" s="69" t="s">
        <v>53</v>
      </c>
      <c r="B100" s="54">
        <v>1651.6489999999999</v>
      </c>
      <c r="C100" s="55">
        <v>1224.6310000000001</v>
      </c>
      <c r="D100" s="56">
        <v>2152.46</v>
      </c>
      <c r="E100" s="55"/>
      <c r="F100" s="54">
        <v>1813.9970000000001</v>
      </c>
      <c r="G100" s="55">
        <v>1350.646</v>
      </c>
      <c r="H100" s="56">
        <v>2354.1750000000002</v>
      </c>
    </row>
    <row r="101" spans="1:8" x14ac:dyDescent="0.25">
      <c r="A101" s="69" t="s">
        <v>54</v>
      </c>
      <c r="B101" s="54">
        <v>777.86580000000004</v>
      </c>
      <c r="C101" s="55">
        <v>615.40560000000005</v>
      </c>
      <c r="D101" s="56">
        <v>956.07129999999995</v>
      </c>
      <c r="E101" s="55"/>
      <c r="F101" s="54">
        <v>940.21389999999997</v>
      </c>
      <c r="G101" s="55">
        <v>763.13459999999998</v>
      </c>
      <c r="H101" s="56">
        <v>1151.0229999999999</v>
      </c>
    </row>
    <row r="102" spans="1:8" x14ac:dyDescent="0.25">
      <c r="A102" s="68" t="s">
        <v>66</v>
      </c>
      <c r="B102" s="59">
        <v>713.69709999999998</v>
      </c>
      <c r="C102" s="60">
        <v>615.29539999999997</v>
      </c>
      <c r="D102" s="61">
        <v>839.25969999999995</v>
      </c>
      <c r="E102" s="60"/>
      <c r="F102" s="59">
        <v>876.0453</v>
      </c>
      <c r="G102" s="60">
        <v>780.02629999999999</v>
      </c>
      <c r="H102" s="61">
        <v>984.56809999999996</v>
      </c>
    </row>
    <row r="103" spans="1:8" x14ac:dyDescent="0.25">
      <c r="A103" s="65" t="s">
        <v>38</v>
      </c>
      <c r="F103" s="66" t="s">
        <v>39</v>
      </c>
    </row>
    <row r="104" spans="1:8" x14ac:dyDescent="0.25">
      <c r="A104" s="67" t="s">
        <v>63</v>
      </c>
      <c r="F104" s="67" t="s">
        <v>63</v>
      </c>
    </row>
    <row r="105" spans="1:8" x14ac:dyDescent="0.25">
      <c r="A105" s="68"/>
      <c r="B105" s="97" t="s">
        <v>44</v>
      </c>
      <c r="C105" s="98" t="s">
        <v>45</v>
      </c>
      <c r="D105" s="99" t="s">
        <v>46</v>
      </c>
      <c r="E105" s="46"/>
      <c r="F105" s="97" t="s">
        <v>44</v>
      </c>
      <c r="G105" s="98" t="s">
        <v>45</v>
      </c>
      <c r="H105" s="99" t="s">
        <v>46</v>
      </c>
    </row>
    <row r="106" spans="1:8" x14ac:dyDescent="0.25">
      <c r="A106" s="69" t="s">
        <v>47</v>
      </c>
      <c r="B106" s="54">
        <v>592.59249999999997</v>
      </c>
      <c r="C106" s="55">
        <v>552.66570000000002</v>
      </c>
      <c r="D106" s="56">
        <v>627.08759999999995</v>
      </c>
      <c r="E106" s="49"/>
      <c r="F106" s="54">
        <v>754.94060000000002</v>
      </c>
      <c r="G106" s="55">
        <v>699.4511</v>
      </c>
      <c r="H106" s="56">
        <v>812.20420000000001</v>
      </c>
    </row>
    <row r="107" spans="1:8" x14ac:dyDescent="0.25">
      <c r="A107" s="70" t="s">
        <v>48</v>
      </c>
      <c r="B107" s="54"/>
      <c r="C107" s="55"/>
      <c r="D107" s="56"/>
      <c r="E107" s="55"/>
      <c r="F107" s="54"/>
      <c r="G107" s="55"/>
      <c r="H107" s="56"/>
    </row>
    <row r="108" spans="1:8" x14ac:dyDescent="0.25">
      <c r="A108" s="69" t="s">
        <v>49</v>
      </c>
      <c r="B108" s="54">
        <v>1022.852</v>
      </c>
      <c r="C108" s="55">
        <v>863.85490000000004</v>
      </c>
      <c r="D108" s="56">
        <v>1222.0409999999999</v>
      </c>
      <c r="E108" s="55"/>
      <c r="F108" s="54">
        <v>1185.2</v>
      </c>
      <c r="G108" s="55">
        <v>1008.7910000000001</v>
      </c>
      <c r="H108" s="56">
        <v>1387.7439999999999</v>
      </c>
    </row>
    <row r="109" spans="1:8" x14ac:dyDescent="0.25">
      <c r="A109" s="69" t="s">
        <v>50</v>
      </c>
      <c r="B109" s="54">
        <v>924.0838</v>
      </c>
      <c r="C109" s="55">
        <v>780.18179999999995</v>
      </c>
      <c r="D109" s="56">
        <v>1086.1980000000001</v>
      </c>
      <c r="E109" s="55"/>
      <c r="F109" s="54">
        <v>1086.432</v>
      </c>
      <c r="G109" s="55">
        <v>928.51179999999999</v>
      </c>
      <c r="H109" s="56">
        <v>1234.508</v>
      </c>
    </row>
    <row r="110" spans="1:8" x14ac:dyDescent="0.25">
      <c r="A110" s="69" t="s">
        <v>51</v>
      </c>
      <c r="B110" s="54">
        <v>1151.2929999999999</v>
      </c>
      <c r="C110" s="55">
        <v>823.00850000000003</v>
      </c>
      <c r="D110" s="56">
        <v>1557.184</v>
      </c>
      <c r="E110" s="55"/>
      <c r="F110" s="54">
        <v>1313.6410000000001</v>
      </c>
      <c r="G110" s="55">
        <v>997.39300000000003</v>
      </c>
      <c r="H110" s="56">
        <v>1805.443</v>
      </c>
    </row>
    <row r="111" spans="1:8" x14ac:dyDescent="0.25">
      <c r="A111" s="69" t="s">
        <v>52</v>
      </c>
      <c r="B111" s="54">
        <v>1039.3589999999999</v>
      </c>
      <c r="C111" s="55">
        <v>775.65179999999998</v>
      </c>
      <c r="D111" s="56">
        <v>1406.837</v>
      </c>
      <c r="E111" s="55"/>
      <c r="F111" s="54">
        <v>1201.7070000000001</v>
      </c>
      <c r="G111" s="55">
        <v>930.47910000000002</v>
      </c>
      <c r="H111" s="56">
        <v>1515.1469999999999</v>
      </c>
    </row>
    <row r="112" spans="1:8" x14ac:dyDescent="0.25">
      <c r="A112" s="69" t="s">
        <v>53</v>
      </c>
      <c r="B112" s="54">
        <v>2758.9780000000001</v>
      </c>
      <c r="C112" s="55">
        <v>1481.992</v>
      </c>
      <c r="D112" s="56">
        <v>4170.8810000000003</v>
      </c>
      <c r="E112" s="55"/>
      <c r="F112" s="54">
        <v>2921.326</v>
      </c>
      <c r="G112" s="55">
        <v>1666.519</v>
      </c>
      <c r="H112" s="56">
        <v>4477.1469999999999</v>
      </c>
    </row>
    <row r="113" spans="1:8" x14ac:dyDescent="0.25">
      <c r="A113" s="69" t="s">
        <v>54</v>
      </c>
      <c r="B113" s="54">
        <v>1850.1420000000001</v>
      </c>
      <c r="C113" s="55">
        <v>929.46929999999998</v>
      </c>
      <c r="D113" s="56">
        <v>3097.9059999999999</v>
      </c>
      <c r="E113" s="55"/>
      <c r="F113" s="54">
        <v>2012.49</v>
      </c>
      <c r="G113" s="55">
        <v>1098.6300000000001</v>
      </c>
      <c r="H113" s="56">
        <v>3487.9679999999998</v>
      </c>
    </row>
    <row r="114" spans="1:8" x14ac:dyDescent="0.25">
      <c r="A114" s="69" t="s">
        <v>66</v>
      </c>
      <c r="B114" s="54">
        <v>760.50260000000003</v>
      </c>
      <c r="C114" s="55">
        <v>680.02809999999999</v>
      </c>
      <c r="D114" s="56">
        <v>838.8125</v>
      </c>
      <c r="E114" s="55"/>
      <c r="F114" s="54">
        <v>922.85080000000005</v>
      </c>
      <c r="G114" s="55">
        <v>837.98009999999999</v>
      </c>
      <c r="H114" s="56">
        <v>1008.36</v>
      </c>
    </row>
    <row r="115" spans="1:8" x14ac:dyDescent="0.25">
      <c r="A115" s="70" t="s">
        <v>58</v>
      </c>
      <c r="B115" s="54"/>
      <c r="C115" s="55"/>
      <c r="D115" s="56"/>
      <c r="E115" s="55"/>
      <c r="F115" s="54"/>
      <c r="G115" s="55"/>
      <c r="H115" s="56"/>
    </row>
    <row r="116" spans="1:8" x14ac:dyDescent="0.25">
      <c r="A116" s="69" t="s">
        <v>49</v>
      </c>
      <c r="B116" s="54">
        <v>731.56359999999995</v>
      </c>
      <c r="C116" s="55">
        <v>652.67319999999995</v>
      </c>
      <c r="D116" s="56">
        <v>837.11260000000004</v>
      </c>
      <c r="E116" s="55"/>
      <c r="F116" s="54">
        <v>893.9117</v>
      </c>
      <c r="G116" s="55">
        <v>808.96500000000003</v>
      </c>
      <c r="H116" s="56">
        <v>994.06730000000005</v>
      </c>
    </row>
    <row r="117" spans="1:8" x14ac:dyDescent="0.25">
      <c r="A117" s="69" t="s">
        <v>50</v>
      </c>
      <c r="B117" s="54">
        <v>713.82280000000003</v>
      </c>
      <c r="C117" s="55">
        <v>640.08609999999999</v>
      </c>
      <c r="D117" s="56">
        <v>803.65390000000002</v>
      </c>
      <c r="E117" s="55"/>
      <c r="F117" s="54">
        <v>876.17089999999996</v>
      </c>
      <c r="G117" s="55">
        <v>782.02390000000003</v>
      </c>
      <c r="H117" s="56">
        <v>970.10500000000002</v>
      </c>
    </row>
    <row r="118" spans="1:8" x14ac:dyDescent="0.25">
      <c r="A118" s="69" t="s">
        <v>51</v>
      </c>
      <c r="B118" s="54">
        <v>816.39739999999995</v>
      </c>
      <c r="C118" s="55">
        <v>671.91880000000003</v>
      </c>
      <c r="D118" s="56">
        <v>997.90660000000003</v>
      </c>
      <c r="E118" s="55"/>
      <c r="F118" s="54">
        <v>978.74549999999999</v>
      </c>
      <c r="G118" s="55">
        <v>823.16489999999999</v>
      </c>
      <c r="H118" s="56">
        <v>1140.924</v>
      </c>
    </row>
    <row r="119" spans="1:8" x14ac:dyDescent="0.25">
      <c r="A119" s="69" t="s">
        <v>52</v>
      </c>
      <c r="B119" s="54">
        <v>1033.4100000000001</v>
      </c>
      <c r="C119" s="55">
        <v>858.23130000000003</v>
      </c>
      <c r="D119" s="56">
        <v>1212.7</v>
      </c>
      <c r="E119" s="55"/>
      <c r="F119" s="54">
        <v>1195.758</v>
      </c>
      <c r="G119" s="55">
        <v>991.10519999999997</v>
      </c>
      <c r="H119" s="56">
        <v>1394.326</v>
      </c>
    </row>
    <row r="120" spans="1:8" x14ac:dyDescent="0.25">
      <c r="A120" s="69" t="s">
        <v>53</v>
      </c>
      <c r="B120" s="54">
        <v>1671.7260000000001</v>
      </c>
      <c r="C120" s="55">
        <v>1241.396</v>
      </c>
      <c r="D120" s="56">
        <v>2168.6329999999998</v>
      </c>
      <c r="E120" s="55"/>
      <c r="F120" s="54">
        <v>1834.0740000000001</v>
      </c>
      <c r="G120" s="55">
        <v>1379.396</v>
      </c>
      <c r="H120" s="56">
        <v>2372.712</v>
      </c>
    </row>
    <row r="121" spans="1:8" x14ac:dyDescent="0.25">
      <c r="A121" s="69" t="s">
        <v>54</v>
      </c>
      <c r="B121" s="54">
        <v>797.94280000000003</v>
      </c>
      <c r="C121" s="55">
        <v>634.68679999999995</v>
      </c>
      <c r="D121" s="56">
        <v>976.13580000000002</v>
      </c>
      <c r="E121" s="55"/>
      <c r="F121" s="54">
        <v>960.29100000000005</v>
      </c>
      <c r="G121" s="55">
        <v>784.53830000000005</v>
      </c>
      <c r="H121" s="56">
        <v>1173.4269999999999</v>
      </c>
    </row>
    <row r="122" spans="1:8" x14ac:dyDescent="0.25">
      <c r="A122" s="68" t="s">
        <v>66</v>
      </c>
      <c r="B122" s="59">
        <v>733.77419999999995</v>
      </c>
      <c r="C122" s="60">
        <v>638.3433</v>
      </c>
      <c r="D122" s="61">
        <v>863.46889999999996</v>
      </c>
      <c r="E122" s="60"/>
      <c r="F122" s="59">
        <v>896.1223</v>
      </c>
      <c r="G122" s="60">
        <v>798.00900000000001</v>
      </c>
      <c r="H122" s="61">
        <v>1003.348</v>
      </c>
    </row>
    <row r="123" spans="1:8" x14ac:dyDescent="0.25">
      <c r="A123" s="65" t="s">
        <v>38</v>
      </c>
      <c r="F123" s="66" t="s">
        <v>39</v>
      </c>
    </row>
    <row r="124" spans="1:8" x14ac:dyDescent="0.25">
      <c r="A124" s="67" t="s">
        <v>64</v>
      </c>
      <c r="F124" s="67" t="s">
        <v>64</v>
      </c>
    </row>
    <row r="125" spans="1:8" x14ac:dyDescent="0.25">
      <c r="A125" s="68"/>
      <c r="B125" s="97" t="s">
        <v>44</v>
      </c>
      <c r="C125" s="98" t="s">
        <v>45</v>
      </c>
      <c r="D125" s="99" t="s">
        <v>46</v>
      </c>
      <c r="E125" s="46"/>
      <c r="F125" s="97" t="s">
        <v>44</v>
      </c>
      <c r="G125" s="98" t="s">
        <v>45</v>
      </c>
      <c r="H125" s="99" t="s">
        <v>46</v>
      </c>
    </row>
    <row r="126" spans="1:8" x14ac:dyDescent="0.25">
      <c r="A126" s="69" t="s">
        <v>47</v>
      </c>
      <c r="B126" s="54">
        <v>612.66959999999995</v>
      </c>
      <c r="C126" s="55">
        <v>570.5059</v>
      </c>
      <c r="D126" s="56">
        <v>651.5566</v>
      </c>
      <c r="E126" s="49"/>
      <c r="F126" s="54">
        <v>775.01769999999999</v>
      </c>
      <c r="G126" s="55">
        <v>719.79930000000002</v>
      </c>
      <c r="H126" s="56">
        <v>833.32770000000005</v>
      </c>
    </row>
    <row r="127" spans="1:8" x14ac:dyDescent="0.25">
      <c r="A127" s="70" t="s">
        <v>48</v>
      </c>
      <c r="B127" s="54"/>
      <c r="C127" s="55"/>
      <c r="D127" s="56"/>
      <c r="E127" s="55"/>
      <c r="F127" s="54"/>
      <c r="G127" s="55"/>
      <c r="H127" s="56"/>
    </row>
    <row r="128" spans="1:8" x14ac:dyDescent="0.25">
      <c r="A128" s="69" t="s">
        <v>49</v>
      </c>
      <c r="B128" s="54">
        <v>1042.9290000000001</v>
      </c>
      <c r="C128" s="55">
        <v>881.88300000000004</v>
      </c>
      <c r="D128" s="56">
        <v>1246.758</v>
      </c>
      <c r="E128" s="55"/>
      <c r="F128" s="54">
        <v>1205.277</v>
      </c>
      <c r="G128" s="55">
        <v>1029.2339999999999</v>
      </c>
      <c r="H128" s="56">
        <v>1409.575</v>
      </c>
    </row>
    <row r="129" spans="1:8" x14ac:dyDescent="0.25">
      <c r="A129" s="69" t="s">
        <v>50</v>
      </c>
      <c r="B129" s="54">
        <v>944.16089999999997</v>
      </c>
      <c r="C129" s="55">
        <v>800.92449999999997</v>
      </c>
      <c r="D129" s="56">
        <v>1100.385</v>
      </c>
      <c r="E129" s="55"/>
      <c r="F129" s="54">
        <v>1106.509</v>
      </c>
      <c r="G129" s="55">
        <v>946.39449999999999</v>
      </c>
      <c r="H129" s="56">
        <v>1255.355</v>
      </c>
    </row>
    <row r="130" spans="1:8" x14ac:dyDescent="0.25">
      <c r="A130" s="69" t="s">
        <v>51</v>
      </c>
      <c r="B130" s="54">
        <v>1171.3699999999999</v>
      </c>
      <c r="C130" s="55">
        <v>842.7681</v>
      </c>
      <c r="D130" s="56">
        <v>1577.1210000000001</v>
      </c>
      <c r="E130" s="55"/>
      <c r="F130" s="54">
        <v>1333.7180000000001</v>
      </c>
      <c r="G130" s="55">
        <v>1012.996</v>
      </c>
      <c r="H130" s="56">
        <v>1824.4010000000001</v>
      </c>
    </row>
    <row r="131" spans="1:8" x14ac:dyDescent="0.25">
      <c r="A131" s="69" t="s">
        <v>52</v>
      </c>
      <c r="B131" s="54">
        <v>1059.4359999999999</v>
      </c>
      <c r="C131" s="55">
        <v>798.19150000000002</v>
      </c>
      <c r="D131" s="56">
        <v>1427.6610000000001</v>
      </c>
      <c r="E131" s="55"/>
      <c r="F131" s="54">
        <v>1221.7840000000001</v>
      </c>
      <c r="G131" s="55">
        <v>950.33839999999998</v>
      </c>
      <c r="H131" s="56">
        <v>1526.777</v>
      </c>
    </row>
    <row r="132" spans="1:8" x14ac:dyDescent="0.25">
      <c r="A132" s="69" t="s">
        <v>53</v>
      </c>
      <c r="B132" s="54">
        <v>2779.0549999999998</v>
      </c>
      <c r="C132" s="55">
        <v>1504.5129999999999</v>
      </c>
      <c r="D132" s="56">
        <v>4195.09</v>
      </c>
      <c r="E132" s="55"/>
      <c r="F132" s="54">
        <v>2941.404</v>
      </c>
      <c r="G132" s="55">
        <v>1680.62</v>
      </c>
      <c r="H132" s="56">
        <v>4495.7569999999996</v>
      </c>
    </row>
    <row r="133" spans="1:8" x14ac:dyDescent="0.25">
      <c r="A133" s="69" t="s">
        <v>54</v>
      </c>
      <c r="B133" s="54">
        <v>1870.2190000000001</v>
      </c>
      <c r="C133" s="55">
        <v>951.03229999999996</v>
      </c>
      <c r="D133" s="56">
        <v>3119.2910000000002</v>
      </c>
      <c r="E133" s="55"/>
      <c r="F133" s="54">
        <v>2032.568</v>
      </c>
      <c r="G133" s="55">
        <v>1117.798</v>
      </c>
      <c r="H133" s="56">
        <v>3503.788</v>
      </c>
    </row>
    <row r="134" spans="1:8" x14ac:dyDescent="0.25">
      <c r="A134" s="69" t="s">
        <v>66</v>
      </c>
      <c r="B134" s="54">
        <v>780.5797</v>
      </c>
      <c r="C134" s="55">
        <v>695.02089999999998</v>
      </c>
      <c r="D134" s="56">
        <v>858.84299999999996</v>
      </c>
      <c r="E134" s="55"/>
      <c r="F134" s="54">
        <v>942.92780000000005</v>
      </c>
      <c r="G134" s="55">
        <v>860.95780000000002</v>
      </c>
      <c r="H134" s="56">
        <v>1033.0809999999999</v>
      </c>
    </row>
    <row r="135" spans="1:8" x14ac:dyDescent="0.25">
      <c r="A135" s="70" t="s">
        <v>58</v>
      </c>
      <c r="B135" s="54"/>
      <c r="C135" s="55"/>
      <c r="D135" s="56"/>
      <c r="E135" s="55"/>
      <c r="F135" s="54"/>
      <c r="G135" s="55"/>
      <c r="H135" s="56"/>
    </row>
    <row r="136" spans="1:8" x14ac:dyDescent="0.25">
      <c r="A136" s="69" t="s">
        <v>49</v>
      </c>
      <c r="B136" s="54">
        <v>751.64070000000004</v>
      </c>
      <c r="C136" s="55">
        <v>675.05740000000003</v>
      </c>
      <c r="D136" s="56">
        <v>855.66989999999998</v>
      </c>
      <c r="E136" s="55"/>
      <c r="F136" s="54">
        <v>913.98879999999997</v>
      </c>
      <c r="G136" s="55">
        <v>829.09749999999997</v>
      </c>
      <c r="H136" s="56">
        <v>1018.8390000000001</v>
      </c>
    </row>
    <row r="137" spans="1:8" x14ac:dyDescent="0.25">
      <c r="A137" s="69" t="s">
        <v>50</v>
      </c>
      <c r="B137" s="54">
        <v>733.89980000000003</v>
      </c>
      <c r="C137" s="55">
        <v>655.40940000000001</v>
      </c>
      <c r="D137" s="56">
        <v>826.57820000000004</v>
      </c>
      <c r="E137" s="55"/>
      <c r="F137" s="54">
        <v>896.24789999999996</v>
      </c>
      <c r="G137" s="55">
        <v>801.76139999999998</v>
      </c>
      <c r="H137" s="56">
        <v>990.62350000000004</v>
      </c>
    </row>
    <row r="138" spans="1:8" x14ac:dyDescent="0.25">
      <c r="A138" s="69" t="s">
        <v>51</v>
      </c>
      <c r="B138" s="54">
        <v>836.47450000000003</v>
      </c>
      <c r="C138" s="55">
        <v>691.86419999999998</v>
      </c>
      <c r="D138" s="56">
        <v>1019.436</v>
      </c>
      <c r="E138" s="55"/>
      <c r="F138" s="54">
        <v>998.82259999999997</v>
      </c>
      <c r="G138" s="55">
        <v>841.72119999999995</v>
      </c>
      <c r="H138" s="56">
        <v>1162.0340000000001</v>
      </c>
    </row>
    <row r="139" spans="1:8" x14ac:dyDescent="0.25">
      <c r="A139" s="69" t="s">
        <v>52</v>
      </c>
      <c r="B139" s="54">
        <v>1053.4870000000001</v>
      </c>
      <c r="C139" s="55">
        <v>875.24159999999995</v>
      </c>
      <c r="D139" s="56">
        <v>1239.857</v>
      </c>
      <c r="E139" s="55"/>
      <c r="F139" s="54">
        <v>1215.835</v>
      </c>
      <c r="G139" s="55">
        <v>1013.107</v>
      </c>
      <c r="H139" s="56">
        <v>1415.1010000000001</v>
      </c>
    </row>
    <row r="140" spans="1:8" x14ac:dyDescent="0.25">
      <c r="A140" s="69" t="s">
        <v>53</v>
      </c>
      <c r="B140" s="54">
        <v>1691.8030000000001</v>
      </c>
      <c r="C140" s="55">
        <v>1256.6289999999999</v>
      </c>
      <c r="D140" s="56">
        <v>2194.4879999999998</v>
      </c>
      <c r="E140" s="55"/>
      <c r="F140" s="54">
        <v>1854.1510000000001</v>
      </c>
      <c r="G140" s="55">
        <v>1398.174</v>
      </c>
      <c r="H140" s="56">
        <v>2390.9319999999998</v>
      </c>
    </row>
    <row r="141" spans="1:8" x14ac:dyDescent="0.25">
      <c r="A141" s="69" t="s">
        <v>54</v>
      </c>
      <c r="B141" s="54">
        <v>818.01990000000001</v>
      </c>
      <c r="C141" s="55">
        <v>651.83609999999999</v>
      </c>
      <c r="D141" s="56">
        <v>996.95010000000002</v>
      </c>
      <c r="E141" s="55"/>
      <c r="F141" s="54">
        <v>980.36800000000005</v>
      </c>
      <c r="G141" s="55">
        <v>805.94200000000001</v>
      </c>
      <c r="H141" s="56">
        <v>1195.8309999999999</v>
      </c>
    </row>
    <row r="142" spans="1:8" x14ac:dyDescent="0.25">
      <c r="A142" s="68" t="s">
        <v>66</v>
      </c>
      <c r="B142" s="59">
        <v>753.85130000000004</v>
      </c>
      <c r="C142" s="60">
        <v>659.73659999999995</v>
      </c>
      <c r="D142" s="61">
        <v>880.79849999999999</v>
      </c>
      <c r="E142" s="60"/>
      <c r="F142" s="59">
        <v>916.19939999999997</v>
      </c>
      <c r="G142" s="60">
        <v>816.41</v>
      </c>
      <c r="H142" s="61">
        <v>1022.564</v>
      </c>
    </row>
    <row r="143" spans="1:8" x14ac:dyDescent="0.25">
      <c r="A143" s="65" t="s">
        <v>38</v>
      </c>
      <c r="F143" s="66" t="s">
        <v>39</v>
      </c>
    </row>
    <row r="144" spans="1:8" x14ac:dyDescent="0.25">
      <c r="A144" s="67" t="s">
        <v>65</v>
      </c>
      <c r="F144" s="67" t="s">
        <v>65</v>
      </c>
    </row>
    <row r="145" spans="1:8" x14ac:dyDescent="0.25">
      <c r="A145" s="68"/>
      <c r="B145" s="97" t="s">
        <v>44</v>
      </c>
      <c r="C145" s="98" t="s">
        <v>45</v>
      </c>
      <c r="D145" s="99" t="s">
        <v>46</v>
      </c>
      <c r="E145" s="46"/>
      <c r="F145" s="97" t="s">
        <v>44</v>
      </c>
      <c r="G145" s="98" t="s">
        <v>45</v>
      </c>
      <c r="H145" s="99" t="s">
        <v>46</v>
      </c>
    </row>
    <row r="146" spans="1:8" x14ac:dyDescent="0.25">
      <c r="A146" s="69" t="s">
        <v>47</v>
      </c>
      <c r="B146" s="54">
        <v>632.74659999999994</v>
      </c>
      <c r="C146" s="55">
        <v>584.77179999999998</v>
      </c>
      <c r="D146" s="56">
        <v>675.31590000000006</v>
      </c>
      <c r="E146" s="49"/>
      <c r="F146" s="54">
        <v>795.09469999999999</v>
      </c>
      <c r="G146" s="55">
        <v>738.12099999999998</v>
      </c>
      <c r="H146" s="56">
        <v>855.98149999999998</v>
      </c>
    </row>
    <row r="147" spans="1:8" x14ac:dyDescent="0.25">
      <c r="A147" s="70" t="s">
        <v>48</v>
      </c>
      <c r="B147" s="54"/>
      <c r="C147" s="55"/>
      <c r="D147" s="56"/>
      <c r="E147" s="55"/>
      <c r="F147" s="54"/>
      <c r="G147" s="55"/>
      <c r="H147" s="56"/>
    </row>
    <row r="148" spans="1:8" x14ac:dyDescent="0.25">
      <c r="A148" s="69" t="s">
        <v>49</v>
      </c>
      <c r="B148" s="54">
        <v>1063.0060000000001</v>
      </c>
      <c r="C148" s="55">
        <v>899.40989999999999</v>
      </c>
      <c r="D148" s="56">
        <v>1274.1310000000001</v>
      </c>
      <c r="E148" s="55"/>
      <c r="F148" s="54">
        <v>1225.354</v>
      </c>
      <c r="G148" s="55">
        <v>1045.9639999999999</v>
      </c>
      <c r="H148" s="56">
        <v>1431.405</v>
      </c>
    </row>
    <row r="149" spans="1:8" x14ac:dyDescent="0.25">
      <c r="A149" s="69" t="s">
        <v>50</v>
      </c>
      <c r="B149" s="54">
        <v>964.23789999999997</v>
      </c>
      <c r="C149" s="55">
        <v>825.16139999999996</v>
      </c>
      <c r="D149" s="56">
        <v>1119.5889999999999</v>
      </c>
      <c r="E149" s="55"/>
      <c r="F149" s="54">
        <v>1126.586</v>
      </c>
      <c r="G149" s="55">
        <v>962.9796</v>
      </c>
      <c r="H149" s="56">
        <v>1273.171</v>
      </c>
    </row>
    <row r="150" spans="1:8" x14ac:dyDescent="0.25">
      <c r="A150" s="69" t="s">
        <v>51</v>
      </c>
      <c r="B150" s="54">
        <v>1191.4469999999999</v>
      </c>
      <c r="C150" s="55">
        <v>857.90380000000005</v>
      </c>
      <c r="D150" s="56">
        <v>1597.058</v>
      </c>
      <c r="E150" s="55"/>
      <c r="F150" s="54">
        <v>1353.7950000000001</v>
      </c>
      <c r="G150" s="55">
        <v>1028.5989999999999</v>
      </c>
      <c r="H150" s="56">
        <v>1840.951</v>
      </c>
    </row>
    <row r="151" spans="1:8" x14ac:dyDescent="0.25">
      <c r="A151" s="69" t="s">
        <v>52</v>
      </c>
      <c r="B151" s="54">
        <v>1079.5129999999999</v>
      </c>
      <c r="C151" s="55">
        <v>822.51030000000003</v>
      </c>
      <c r="D151" s="56">
        <v>1448.4839999999999</v>
      </c>
      <c r="E151" s="55"/>
      <c r="F151" s="54">
        <v>1241.8610000000001</v>
      </c>
      <c r="G151" s="55">
        <v>969.54079999999999</v>
      </c>
      <c r="H151" s="56">
        <v>1550.34</v>
      </c>
    </row>
    <row r="152" spans="1:8" x14ac:dyDescent="0.25">
      <c r="A152" s="69" t="s">
        <v>53</v>
      </c>
      <c r="B152" s="54">
        <v>2799.1320000000001</v>
      </c>
      <c r="C152" s="55">
        <v>1527.0350000000001</v>
      </c>
      <c r="D152" s="56">
        <v>4219.299</v>
      </c>
      <c r="E152" s="55"/>
      <c r="F152" s="54">
        <v>2961.48</v>
      </c>
      <c r="G152" s="55">
        <v>1699.575</v>
      </c>
      <c r="H152" s="56">
        <v>4514.3680000000004</v>
      </c>
    </row>
    <row r="153" spans="1:8" x14ac:dyDescent="0.25">
      <c r="A153" s="69" t="s">
        <v>54</v>
      </c>
      <c r="B153" s="54">
        <v>1890.297</v>
      </c>
      <c r="C153" s="55">
        <v>975.56979999999999</v>
      </c>
      <c r="D153" s="56">
        <v>3140.99</v>
      </c>
      <c r="E153" s="55"/>
      <c r="F153" s="54">
        <v>2052.645</v>
      </c>
      <c r="G153" s="55">
        <v>1140.6690000000001</v>
      </c>
      <c r="H153" s="56">
        <v>3515.04</v>
      </c>
    </row>
    <row r="154" spans="1:8" x14ac:dyDescent="0.25">
      <c r="A154" s="69" t="s">
        <v>66</v>
      </c>
      <c r="B154" s="54">
        <v>800.6567</v>
      </c>
      <c r="C154" s="55">
        <v>708.58979999999997</v>
      </c>
      <c r="D154" s="56">
        <v>882.1037</v>
      </c>
      <c r="E154" s="55"/>
      <c r="F154" s="54">
        <v>963.00490000000002</v>
      </c>
      <c r="G154" s="55">
        <v>881.41830000000004</v>
      </c>
      <c r="H154" s="56">
        <v>1056.963</v>
      </c>
    </row>
    <row r="155" spans="1:8" x14ac:dyDescent="0.25">
      <c r="A155" s="70" t="s">
        <v>58</v>
      </c>
      <c r="B155" s="54"/>
      <c r="C155" s="55"/>
      <c r="D155" s="56"/>
      <c r="E155" s="55"/>
      <c r="F155" s="54"/>
      <c r="G155" s="55"/>
      <c r="H155" s="56"/>
    </row>
    <row r="156" spans="1:8" x14ac:dyDescent="0.25">
      <c r="A156" s="69" t="s">
        <v>49</v>
      </c>
      <c r="B156" s="54">
        <v>771.71770000000004</v>
      </c>
      <c r="C156" s="55">
        <v>694.55849999999998</v>
      </c>
      <c r="D156" s="56">
        <v>878.12149999999997</v>
      </c>
      <c r="E156" s="55"/>
      <c r="F156" s="54">
        <v>934.06590000000006</v>
      </c>
      <c r="G156" s="55">
        <v>845.50130000000001</v>
      </c>
      <c r="H156" s="56">
        <v>1038.4359999999999</v>
      </c>
    </row>
    <row r="157" spans="1:8" x14ac:dyDescent="0.25">
      <c r="A157" s="69" t="s">
        <v>50</v>
      </c>
      <c r="B157" s="54">
        <v>753.9769</v>
      </c>
      <c r="C157" s="55">
        <v>671.92660000000001</v>
      </c>
      <c r="D157" s="56">
        <v>851.62929999999994</v>
      </c>
      <c r="E157" s="55"/>
      <c r="F157" s="54">
        <v>916.32500000000005</v>
      </c>
      <c r="G157" s="55">
        <v>817.85419999999999</v>
      </c>
      <c r="H157" s="56">
        <v>1012.474</v>
      </c>
    </row>
    <row r="158" spans="1:8" x14ac:dyDescent="0.25">
      <c r="A158" s="69" t="s">
        <v>51</v>
      </c>
      <c r="B158" s="54">
        <v>856.55150000000003</v>
      </c>
      <c r="C158" s="55">
        <v>710.8329</v>
      </c>
      <c r="D158" s="56">
        <v>1037.1369999999999</v>
      </c>
      <c r="E158" s="55"/>
      <c r="F158" s="54">
        <v>1018.9</v>
      </c>
      <c r="G158" s="55">
        <v>855.49959999999999</v>
      </c>
      <c r="H158" s="56">
        <v>1185.664</v>
      </c>
    </row>
    <row r="159" spans="1:8" x14ac:dyDescent="0.25">
      <c r="A159" s="69" t="s">
        <v>52</v>
      </c>
      <c r="B159" s="54">
        <v>1073.5640000000001</v>
      </c>
      <c r="C159" s="55">
        <v>891.59760000000006</v>
      </c>
      <c r="D159" s="56">
        <v>1261.556</v>
      </c>
      <c r="E159" s="55"/>
      <c r="F159" s="54">
        <v>1235.912</v>
      </c>
      <c r="G159" s="55">
        <v>1035.1089999999999</v>
      </c>
      <c r="H159" s="56">
        <v>1436.424</v>
      </c>
    </row>
    <row r="160" spans="1:8" x14ac:dyDescent="0.25">
      <c r="A160" s="69" t="s">
        <v>53</v>
      </c>
      <c r="B160" s="54">
        <v>1711.88</v>
      </c>
      <c r="C160" s="55">
        <v>1275.107</v>
      </c>
      <c r="D160" s="56">
        <v>2208.4169999999999</v>
      </c>
      <c r="E160" s="55"/>
      <c r="F160" s="54">
        <v>1874.2280000000001</v>
      </c>
      <c r="G160" s="55">
        <v>1418.144</v>
      </c>
      <c r="H160" s="56">
        <v>2409.1529999999998</v>
      </c>
    </row>
    <row r="161" spans="1:8" x14ac:dyDescent="0.25">
      <c r="A161" s="69" t="s">
        <v>54</v>
      </c>
      <c r="B161" s="54">
        <v>838.09690000000001</v>
      </c>
      <c r="C161" s="55">
        <v>669.59040000000005</v>
      </c>
      <c r="D161" s="56">
        <v>1020.186</v>
      </c>
      <c r="E161" s="55"/>
      <c r="F161" s="54">
        <v>1000.4450000000001</v>
      </c>
      <c r="G161" s="55">
        <v>824.27059999999994</v>
      </c>
      <c r="H161" s="56">
        <v>1215.348</v>
      </c>
    </row>
    <row r="162" spans="1:8" x14ac:dyDescent="0.25">
      <c r="A162" s="68" t="s">
        <v>66</v>
      </c>
      <c r="B162" s="59">
        <v>773.92830000000004</v>
      </c>
      <c r="C162" s="60">
        <v>680.93460000000005</v>
      </c>
      <c r="D162" s="61">
        <v>901.72810000000004</v>
      </c>
      <c r="E162" s="60"/>
      <c r="F162" s="59">
        <v>936.27639999999997</v>
      </c>
      <c r="G162" s="60">
        <v>834.6019</v>
      </c>
      <c r="H162" s="61">
        <v>1048.4970000000001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inpatient</vt:lpstr>
      <vt:lpstr>non-inpatient</vt:lpstr>
      <vt:lpstr>CI inpatient</vt:lpstr>
      <vt:lpstr>CI non-inpatient</vt:lpstr>
    </vt:vector>
  </TitlesOfParts>
  <Company>University of Oxford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malvachiola</dc:creator>
  <cp:lastModifiedBy>msdit</cp:lastModifiedBy>
  <dcterms:created xsi:type="dcterms:W3CDTF">2013-09-16T13:00:14Z</dcterms:created>
  <dcterms:modified xsi:type="dcterms:W3CDTF">2015-01-16T13:42:51Z</dcterms:modified>
</cp:coreProperties>
</file>